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mc:AlternateContent xmlns:mc="http://schemas.openxmlformats.org/markup-compatibility/2006">
    <mc:Choice Requires="x15">
      <x15ac:absPath xmlns:x15ac="http://schemas.microsoft.com/office/spreadsheetml/2010/11/ac" url="\\cdc-fs00.cdc.local\fair_public\フェア部のみ\部内資料\02.中途フェア\2025年\20250201女性フェア\CL関連\リンクアップ\2回目\"/>
    </mc:Choice>
  </mc:AlternateContent>
  <xr:revisionPtr revIDLastSave="0" documentId="13_ncr:1_{EF000E09-6972-4843-8B6C-AF9105E1D47A}" xr6:coauthVersionLast="47" xr6:coauthVersionMax="47" xr10:uidLastSave="{00000000-0000-0000-0000-000000000000}"/>
  <bookViews>
    <workbookView xWindow="-120" yWindow="-120" windowWidth="20730" windowHeight="11160" xr2:uid="{00000000-000D-0000-FFFF-FFFF00000000}"/>
  </bookViews>
  <sheets>
    <sheet name="見本＆説明" sheetId="21" r:id="rId1"/>
    <sheet name="見本＆説明（E）" sheetId="12" state="hidden" r:id="rId2"/>
    <sheet name="ブースNo.一覧" sheetId="18" r:id="rId3"/>
    <sheet name="作成フォーマット" sheetId="20" r:id="rId4"/>
    <sheet name="サンプル集" sheetId="22" r:id="rId5"/>
    <sheet name="サンプル6" sheetId="23" state="hidden" r:id="rId6"/>
    <sheet name="ブースNo." sheetId="19" state="hidden" r:id="rId7"/>
    <sheet name="ブースNo.(2日間用)" sheetId="2" state="hidden" r:id="rId8"/>
    <sheet name="Sample (E)" sheetId="8" state="hidden" r:id="rId9"/>
  </sheets>
  <externalReferences>
    <externalReference r:id="rId10"/>
  </externalReferences>
  <definedNames>
    <definedName name="_xlnm._FilterDatabase" localSheetId="7" hidden="1">'ブースNo.(2日間用)'!$A$1:$F$1</definedName>
    <definedName name="_xlnm.Print_Area" localSheetId="8">'Sample (E)'!$A$1:$U$31</definedName>
    <definedName name="_xlnm.Print_Area" localSheetId="5">サンプル6!$A$1:$T$31</definedName>
    <definedName name="_xlnm.Print_Area" localSheetId="0">'見本＆説明'!$B$2:$U$32</definedName>
    <definedName name="_xlnm.Print_Area" localSheetId="1">'見本＆説明（E）'!$A$1:$AP$31</definedName>
    <definedName name="_xlnm.Print_Area" localSheetId="3">作成フォーマット!$A$1:$T$31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1" i="23" l="1"/>
  <c r="Z11" i="23"/>
  <c r="Y11" i="23"/>
  <c r="X11" i="23"/>
  <c r="W11" i="23"/>
  <c r="V11" i="23"/>
  <c r="U11" i="23"/>
  <c r="G6" i="23"/>
  <c r="E1" i="23"/>
  <c r="G6" i="20"/>
  <c r="F2" i="21" l="1"/>
  <c r="E1" i="20" l="1"/>
  <c r="AB12" i="21"/>
  <c r="AA12" i="21"/>
  <c r="Z12" i="21"/>
  <c r="Y12" i="21"/>
  <c r="X12" i="21"/>
  <c r="W12" i="21"/>
  <c r="V12" i="21"/>
  <c r="H7" i="21"/>
  <c r="AA11" i="20" l="1"/>
  <c r="Z11" i="20"/>
  <c r="Y11" i="20"/>
  <c r="X11" i="20"/>
  <c r="W11" i="20"/>
  <c r="U11" i="20"/>
  <c r="V11" i="20"/>
  <c r="A106" i="2" l="1"/>
  <c r="A76" i="2"/>
  <c r="A102" i="2"/>
  <c r="A6" i="2"/>
  <c r="A93" i="2"/>
  <c r="A84" i="2"/>
  <c r="A96" i="2"/>
  <c r="A91" i="2"/>
  <c r="A86" i="2"/>
  <c r="A98" i="2"/>
  <c r="A4" i="2"/>
  <c r="A78" i="2"/>
  <c r="A54" i="2"/>
  <c r="A48" i="2"/>
  <c r="A30" i="2"/>
  <c r="A94" i="2"/>
  <c r="A105" i="2"/>
  <c r="A24" i="2"/>
  <c r="A41" i="2"/>
  <c r="A71" i="2"/>
  <c r="A50" i="2"/>
  <c r="A26" i="2"/>
  <c r="A42" i="2"/>
  <c r="A89" i="2"/>
  <c r="A69" i="2"/>
  <c r="A7" i="2"/>
  <c r="A90" i="2"/>
  <c r="A37" i="2"/>
  <c r="A73" i="2"/>
  <c r="A31" i="2"/>
  <c r="A70" i="2"/>
  <c r="A3" i="2"/>
  <c r="A104" i="2"/>
  <c r="A35" i="2"/>
  <c r="A28" i="2"/>
  <c r="A21" i="2"/>
  <c r="A62" i="2"/>
  <c r="A82" i="2"/>
  <c r="A32" i="2"/>
  <c r="A80" i="2"/>
  <c r="A103" i="2"/>
  <c r="A10" i="2"/>
  <c r="A44" i="2"/>
  <c r="A15" i="2"/>
  <c r="A12" i="2"/>
  <c r="A72" i="2"/>
  <c r="A52" i="2"/>
  <c r="A19" i="2"/>
  <c r="A8" i="2"/>
  <c r="A66" i="2"/>
  <c r="A57" i="2"/>
  <c r="A13" i="2"/>
  <c r="A46" i="2"/>
  <c r="A83" i="2"/>
  <c r="A43" i="2"/>
  <c r="A87" i="2"/>
  <c r="A23" i="2"/>
  <c r="A92" i="2"/>
  <c r="A64" i="2"/>
  <c r="A38" i="2"/>
  <c r="A5" i="2"/>
  <c r="A88" i="2"/>
  <c r="A16" i="2"/>
  <c r="A36" i="2"/>
  <c r="A79" i="2"/>
  <c r="A53" i="2"/>
  <c r="A33" i="2"/>
  <c r="A39" i="2"/>
  <c r="A25" i="2"/>
  <c r="A61" i="2"/>
  <c r="A11" i="2"/>
  <c r="A22" i="2"/>
  <c r="A51" i="2"/>
  <c r="A95" i="2"/>
  <c r="A59" i="2"/>
  <c r="A27" i="2"/>
  <c r="A45" i="2"/>
  <c r="A99" i="2"/>
  <c r="A67" i="2"/>
  <c r="A29" i="2"/>
  <c r="A97" i="2"/>
  <c r="A85" i="2"/>
  <c r="A74" i="2"/>
  <c r="A75" i="2"/>
  <c r="A40" i="2"/>
  <c r="A17" i="2"/>
  <c r="A49" i="2"/>
  <c r="A100" i="2"/>
  <c r="A34" i="2"/>
  <c r="A9" i="2"/>
  <c r="A60" i="2"/>
  <c r="A58" i="2"/>
  <c r="A77" i="2"/>
  <c r="A55" i="2"/>
  <c r="A14" i="2"/>
  <c r="A63" i="2"/>
  <c r="A47" i="2"/>
  <c r="A20" i="2"/>
  <c r="A81" i="2"/>
  <c r="A68" i="2"/>
  <c r="A65" i="2"/>
  <c r="A18" i="2"/>
  <c r="A56" i="2"/>
  <c r="A101" i="2"/>
  <c r="D1" i="12" l="1"/>
  <c r="F6" i="12"/>
  <c r="F6" i="8" l="1"/>
  <c r="D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mizuho.oki</author>
  </authors>
  <commentList>
    <comment ref="A1" authorId="0" shapeId="0" xr:uid="{00000000-0006-0000-0700-000001000000}">
      <text>
        <r>
          <rPr>
            <b/>
            <sz val="8"/>
            <color indexed="81"/>
            <rFont val="Meiryo UI"/>
            <family val="3"/>
            <charset val="128"/>
          </rPr>
          <t>mizuho.oki:
【職種アイコンの解説】</t>
        </r>
        <r>
          <rPr>
            <sz val="8"/>
            <color indexed="81"/>
            <rFont val="Meiryo UI"/>
            <family val="3"/>
            <charset val="128"/>
          </rPr>
          <t xml:space="preserve">
「作成フォーマット」のシートの非表示にしているU列～AA列で、
「ブースNoで職種をVLOOKかけて空欄じゃなければ1行目の項目名を返す（空欄の場合は"0"ではなく空欄を返す）」処理をしてます。
で、条件付き書式で
「フォーマット内の職種とU列～AA列それぞれの文字列が一致したら塗りつぶす」「U列～AA列が空欄ならグレー白文字にする（これやらないと任意の色で塗りつぶせちゃうことに気づいた。なのでサンプル集のデータは塗りつぶせちゃうから使わないでね）」条件をつけてます。</t>
        </r>
      </text>
    </comment>
  </commentList>
</comments>
</file>

<file path=xl/sharedStrings.xml><?xml version="1.0" encoding="utf-8"?>
<sst xmlns="http://schemas.openxmlformats.org/spreadsheetml/2006/main" count="829" uniqueCount="321">
  <si>
    <t>業種：</t>
    <rPh sb="0" eb="2">
      <t>ギョウシュ</t>
    </rPh>
    <phoneticPr fontId="2"/>
  </si>
  <si>
    <t>■会社を一言であらわすと？</t>
    <rPh sb="1" eb="3">
      <t>カイシャ</t>
    </rPh>
    <rPh sb="4" eb="6">
      <t>ヒトコト</t>
    </rPh>
    <phoneticPr fontId="2"/>
  </si>
  <si>
    <t>■来場者のみなさまへメッセージ</t>
    <rPh sb="1" eb="4">
      <t>ライジョウシャ</t>
    </rPh>
    <phoneticPr fontId="2"/>
  </si>
  <si>
    <t>ブースNo.</t>
    <phoneticPr fontId="2"/>
  </si>
  <si>
    <t>キャリアデザインセンター</t>
    <phoneticPr fontId="2"/>
  </si>
  <si>
    <t>自分を磨きたい人、</t>
    <rPh sb="0" eb="2">
      <t>ジブン</t>
    </rPh>
    <rPh sb="3" eb="4">
      <t>ミガ</t>
    </rPh>
    <rPh sb="7" eb="8">
      <t>ヒト</t>
    </rPh>
    <phoneticPr fontId="2"/>
  </si>
  <si>
    <t>挑戦したい人、</t>
    <rPh sb="0" eb="2">
      <t>チョウセン</t>
    </rPh>
    <rPh sb="5" eb="6">
      <t>ヒト</t>
    </rPh>
    <phoneticPr fontId="2"/>
  </si>
  <si>
    <t>未経験者も大歓迎！</t>
    <rPh sb="0" eb="3">
      <t>ミケイケン</t>
    </rPh>
    <rPh sb="3" eb="4">
      <t>シャ</t>
    </rPh>
    <rPh sb="5" eb="8">
      <t>ダイカンゲイ</t>
    </rPh>
    <phoneticPr fontId="2"/>
  </si>
  <si>
    <t>赤坂見附1分の好立地でお待ちしています！</t>
    <rPh sb="0" eb="4">
      <t>アカサカミツケ</t>
    </rPh>
    <rPh sb="5" eb="6">
      <t>フン</t>
    </rPh>
    <rPh sb="7" eb="10">
      <t>コウリッチ</t>
    </rPh>
    <rPh sb="12" eb="13">
      <t>マ</t>
    </rPh>
    <phoneticPr fontId="2"/>
  </si>
  <si>
    <r>
      <rPr>
        <b/>
        <sz val="22"/>
        <color rgb="FF00CC99"/>
        <rFont val="Meiryo UI"/>
        <family val="3"/>
        <charset val="128"/>
      </rPr>
      <t>成長を実感したい人、</t>
    </r>
    <r>
      <rPr>
        <b/>
        <sz val="22"/>
        <color theme="1"/>
        <rFont val="Meiryo UI"/>
        <family val="3"/>
        <charset val="128"/>
      </rPr>
      <t>大歓迎！</t>
    </r>
    <rPh sb="0" eb="2">
      <t>セイチョウ</t>
    </rPh>
    <rPh sb="3" eb="5">
      <t>ジッカン</t>
    </rPh>
    <rPh sb="8" eb="9">
      <t>ヒト</t>
    </rPh>
    <rPh sb="10" eb="13">
      <t>ダイカンゲイ</t>
    </rPh>
    <phoneticPr fontId="2"/>
  </si>
  <si>
    <t>なんにだって全力で取り組むからこそ、全力で感動できる仕事です。</t>
    <rPh sb="6" eb="8">
      <t>ゼンリョク</t>
    </rPh>
    <rPh sb="9" eb="10">
      <t>ト</t>
    </rPh>
    <rPh sb="11" eb="12">
      <t>ク</t>
    </rPh>
    <rPh sb="18" eb="20">
      <t>ゼンリョク</t>
    </rPh>
    <rPh sb="21" eb="23">
      <t>カンドウ</t>
    </rPh>
    <rPh sb="26" eb="28">
      <t>シゴト</t>
    </rPh>
    <phoneticPr fontId="2"/>
  </si>
  <si>
    <t>残業すくなめ！</t>
    <rPh sb="0" eb="2">
      <t>ザンギョウ</t>
    </rPh>
    <phoneticPr fontId="2"/>
  </si>
  <si>
    <t>≪社内SE・法人営業を募集しています≫</t>
    <rPh sb="1" eb="3">
      <t>シャナイ</t>
    </rPh>
    <rPh sb="6" eb="8">
      <t>ホウジン</t>
    </rPh>
    <rPh sb="8" eb="10">
      <t>エイギョウ</t>
    </rPh>
    <rPh sb="11" eb="13">
      <t>ボシュウ</t>
    </rPh>
    <phoneticPr fontId="2"/>
  </si>
  <si>
    <t>働きやすい環境を整えています。</t>
    <rPh sb="0" eb="1">
      <t>ハタラ</t>
    </rPh>
    <rPh sb="5" eb="7">
      <t>カンキョウ</t>
    </rPh>
    <rPh sb="8" eb="9">
      <t>トトノ</t>
    </rPh>
    <phoneticPr fontId="2"/>
  </si>
  <si>
    <t>作成方法と入稿方法</t>
    <rPh sb="0" eb="2">
      <t>サクセイ</t>
    </rPh>
    <rPh sb="2" eb="4">
      <t>ホウホウ</t>
    </rPh>
    <rPh sb="5" eb="7">
      <t>ニュウコウ</t>
    </rPh>
    <rPh sb="7" eb="9">
      <t>ホウホウ</t>
    </rPh>
    <phoneticPr fontId="2"/>
  </si>
  <si>
    <r>
      <t>①下記のURLよりブースNo.ご確認ください。
　http://s360.jp/d/30646/efair/kaijo_map.pdf
②左上のブースNo.に貴社のブースNo.をご入力ください。
　※</t>
    </r>
    <r>
      <rPr>
        <b/>
        <sz val="28"/>
        <color rgb="FFFF0000"/>
        <rFont val="Meiryo UI"/>
        <family val="3"/>
        <charset val="128"/>
      </rPr>
      <t>ブースNo.を入力いただくと、社名は自動反映されます</t>
    </r>
    <r>
      <rPr>
        <sz val="28"/>
        <color theme="1"/>
        <rFont val="Meiryo UI"/>
        <family val="3"/>
        <charset val="128"/>
      </rPr>
      <t xml:space="preserve">
③「会社を一言であらわすと？」や「来場者のみなさまへメッセージ」には、
　来場者に届けたい貴社のメッセージをご記入ください。
④イラストや写真の挿入などは自由です。
⑤</t>
    </r>
    <r>
      <rPr>
        <b/>
        <sz val="28"/>
        <color rgb="FFFF0000"/>
        <rFont val="Meiryo UI"/>
        <family val="3"/>
        <charset val="128"/>
      </rPr>
      <t xml:space="preserve">PDFのファイル名を「ブースNo-貴社名」と登録し、入稿をお願いします。
</t>
    </r>
    <rPh sb="107" eb="109">
      <t>ニュウリョク</t>
    </rPh>
    <rPh sb="115" eb="117">
      <t>シャメイ</t>
    </rPh>
    <rPh sb="118" eb="120">
      <t>ジドウ</t>
    </rPh>
    <rPh sb="120" eb="122">
      <t>ハンエイ</t>
    </rPh>
    <rPh sb="199" eb="201">
      <t>ソウニュウ</t>
    </rPh>
    <phoneticPr fontId="2"/>
  </si>
  <si>
    <t>アローインフォメーション</t>
  </si>
  <si>
    <t>エスユーエス</t>
  </si>
  <si>
    <t>ヴィエリス</t>
  </si>
  <si>
    <t>日本生命保険相互会社 東京中央総合支社</t>
  </si>
  <si>
    <t>大栄交通</t>
  </si>
  <si>
    <t>エフ･エム･シー</t>
  </si>
  <si>
    <t>マイクロネットワークテクノロジーズ</t>
  </si>
  <si>
    <t>LITALICO</t>
  </si>
  <si>
    <t>社名</t>
    <rPh sb="0" eb="2">
      <t>シャメイ</t>
    </rPh>
    <phoneticPr fontId="22"/>
  </si>
  <si>
    <t>ブース№</t>
    <phoneticPr fontId="22"/>
  </si>
  <si>
    <t>キューアンドエーワークス</t>
  </si>
  <si>
    <t>オーネット</t>
  </si>
  <si>
    <t>あ</t>
  </si>
  <si>
    <t>アフラック保険サービス</t>
  </si>
  <si>
    <t>伊東商会</t>
  </si>
  <si>
    <t>ATカンパニー</t>
  </si>
  <si>
    <t>コナミデジタルエンタテインメント</t>
  </si>
  <si>
    <t>ジェーシービー</t>
  </si>
  <si>
    <t>住友生命保険相互会社 東京中央支社　アチーヴ営業部</t>
  </si>
  <si>
    <t>住友不動産建物サービス</t>
  </si>
  <si>
    <t>大同生命保険</t>
  </si>
  <si>
    <t>日本スターウッド・ホテル</t>
  </si>
  <si>
    <t>社会福祉法人奉優会</t>
  </si>
  <si>
    <t>メガネトップ</t>
  </si>
  <si>
    <t>リクルートスタッフィング</t>
  </si>
  <si>
    <t>出展日</t>
    <rPh sb="0" eb="2">
      <t>シュッテン</t>
    </rPh>
    <rPh sb="2" eb="3">
      <t>ビ</t>
    </rPh>
    <phoneticPr fontId="2"/>
  </si>
  <si>
    <t>Ｓｋｙ</t>
  </si>
  <si>
    <t>カトープレジャーグループ</t>
  </si>
  <si>
    <t>ヒロフ</t>
  </si>
  <si>
    <t>三井生命保険</t>
  </si>
  <si>
    <t>ルミネ</t>
  </si>
  <si>
    <t>損保ジャパン日本興亜ひまわり生命保険</t>
  </si>
  <si>
    <t>マイナビワークス 人材派遣事業部</t>
  </si>
  <si>
    <t>コクヨアンドパートナーズ</t>
  </si>
  <si>
    <t>セコム</t>
  </si>
  <si>
    <t>要</t>
  </si>
  <si>
    <t>オリーブスパ</t>
  </si>
  <si>
    <t>ノイン</t>
  </si>
  <si>
    <t>エス・エス・アイ</t>
  </si>
  <si>
    <t>Calzedonia Japan</t>
  </si>
  <si>
    <t>アイルネット</t>
  </si>
  <si>
    <t>サンライフ・クリエイション</t>
  </si>
  <si>
    <t>TASAKI</t>
  </si>
  <si>
    <t>リシュモン ジャパン</t>
  </si>
  <si>
    <t>​さくらさくみらい</t>
  </si>
  <si>
    <t>明治安田生命保険相互会社</t>
  </si>
  <si>
    <t>ヒューマンサポート</t>
  </si>
  <si>
    <t>CBcloud</t>
  </si>
  <si>
    <t>エムスリーキャリア</t>
  </si>
  <si>
    <t>grinleap</t>
  </si>
  <si>
    <t>セントラルシステムズ</t>
  </si>
  <si>
    <t>コントワー・デ・コトニエ　ジャパン</t>
  </si>
  <si>
    <t>日建リース工業</t>
  </si>
  <si>
    <t>Michael Kors Japan</t>
  </si>
  <si>
    <t>Zero Networks</t>
  </si>
  <si>
    <t>リックキッズ</t>
  </si>
  <si>
    <t>栄光</t>
  </si>
  <si>
    <t>シーボン</t>
  </si>
  <si>
    <t>EGGS 'N THINGS JAPAN</t>
  </si>
  <si>
    <t>マーキュリー</t>
  </si>
  <si>
    <t>ヤマト運輸　北東京主管支店</t>
  </si>
  <si>
    <t>表示灯</t>
  </si>
  <si>
    <t>ベイクルーズ</t>
  </si>
  <si>
    <t>セールスフォース・ドットコム</t>
  </si>
  <si>
    <t>ディップ</t>
  </si>
  <si>
    <t>アクサス</t>
  </si>
  <si>
    <t>エイチ･オー･ピー</t>
  </si>
  <si>
    <t>ジブラルタ生命保険</t>
  </si>
  <si>
    <t>Maison Bremond 1830 Far East</t>
  </si>
  <si>
    <t>第一生命保険</t>
  </si>
  <si>
    <t>ライジングサンセキュリティーサービス</t>
  </si>
  <si>
    <t>トレストーレス</t>
  </si>
  <si>
    <t>VIPABC</t>
  </si>
  <si>
    <t>豊島屋</t>
  </si>
  <si>
    <t>オルビス</t>
  </si>
  <si>
    <t>ゲットイット</t>
  </si>
  <si>
    <t>コナカ</t>
  </si>
  <si>
    <t>はま寿司</t>
  </si>
  <si>
    <t>大東建託　不動産流通開発　大宮支店</t>
  </si>
  <si>
    <t>Tres Innovation</t>
  </si>
  <si>
    <t>カインド・メディカル</t>
  </si>
  <si>
    <t>Laline JAPAN</t>
  </si>
  <si>
    <t>ザ・ギンザ</t>
  </si>
  <si>
    <t>ピアス</t>
  </si>
  <si>
    <t>SPICE SERVE</t>
  </si>
  <si>
    <t>シアンス・アール</t>
  </si>
  <si>
    <t>エスプールヒューマンソリューションズ</t>
  </si>
  <si>
    <t>Plan・Do・See</t>
  </si>
  <si>
    <t>パーソルプロセス＆テクノロジー　セールスマーケティング事業部</t>
  </si>
  <si>
    <t>互助交通有限会社</t>
  </si>
  <si>
    <t>メディアート</t>
  </si>
  <si>
    <t>アイエスエフネット</t>
  </si>
  <si>
    <t>UNDONE JAPAN</t>
  </si>
  <si>
    <t>田中興産　絵里奈事業部</t>
  </si>
  <si>
    <t>カジタク</t>
  </si>
  <si>
    <t>ユニバースジャパン</t>
  </si>
  <si>
    <t>エフエルシープレミアム</t>
  </si>
  <si>
    <t>サダマツ</t>
  </si>
  <si>
    <t>ネイチャーインサイト</t>
  </si>
  <si>
    <t>エヌリンクス マーケティング統括本部</t>
  </si>
  <si>
    <t>ジンズ</t>
  </si>
  <si>
    <t>夢真ホールディングス</t>
  </si>
  <si>
    <t>日本電産</t>
  </si>
  <si>
    <t>ＳＯＭＰＯコミュニケーションズ</t>
  </si>
  <si>
    <t>検索key</t>
    <rPh sb="0" eb="2">
      <t>ケンサク</t>
    </rPh>
    <phoneticPr fontId="2"/>
  </si>
  <si>
    <t>ブース</t>
    <phoneticPr fontId="2"/>
  </si>
  <si>
    <t>社名</t>
    <rPh sb="0" eb="2">
      <t>シャメイ</t>
    </rPh>
    <phoneticPr fontId="2"/>
  </si>
  <si>
    <t>業種</t>
    <rPh sb="0" eb="2">
      <t>ギョウシュ</t>
    </rPh>
    <phoneticPr fontId="2"/>
  </si>
  <si>
    <t>1/25(金)・26(土)</t>
  </si>
  <si>
    <t>1/26(土)</t>
  </si>
  <si>
    <t>1/25(金)</t>
  </si>
  <si>
    <t>大東建託</t>
  </si>
  <si>
    <t>パーソルプロセス＆テクノロジー　ビジネスエンジニアリング事業部</t>
  </si>
  <si>
    <t>住宅・不動産、建築・土木</t>
  </si>
  <si>
    <t>IT、通信、インターネット</t>
  </si>
  <si>
    <t>人材サービス</t>
  </si>
  <si>
    <t>ファッション、ジュエリー</t>
  </si>
  <si>
    <t>サービス、飲食</t>
  </si>
  <si>
    <t>その他</t>
  </si>
  <si>
    <t>コンサルティング、シンクタンク</t>
  </si>
  <si>
    <t>医療・福祉</t>
  </si>
  <si>
    <t>金融</t>
  </si>
  <si>
    <t>教育</t>
  </si>
  <si>
    <t>化粧品、ヘアケア</t>
  </si>
  <si>
    <t>総合、流通</t>
  </si>
  <si>
    <t>美容、エステ</t>
  </si>
  <si>
    <t>情報サービス</t>
  </si>
  <si>
    <t>電気・電子、機械</t>
  </si>
  <si>
    <t>企業サービス</t>
  </si>
  <si>
    <t>選択してください</t>
    <rPh sb="0" eb="2">
      <t>センタク</t>
    </rPh>
    <phoneticPr fontId="2"/>
  </si>
  <si>
    <t>MRT</t>
    <phoneticPr fontId="2"/>
  </si>
  <si>
    <t>人材サービス</t>
    <rPh sb="0" eb="2">
      <t>ジンザイ</t>
    </rPh>
    <phoneticPr fontId="2"/>
  </si>
  <si>
    <t>さ</t>
    <phoneticPr fontId="2"/>
  </si>
  <si>
    <t>職種：</t>
    <rPh sb="0" eb="2">
      <t>ショクシュ</t>
    </rPh>
    <phoneticPr fontId="2"/>
  </si>
  <si>
    <t>営業
企画</t>
    <rPh sb="0" eb="2">
      <t>エイギョウ</t>
    </rPh>
    <rPh sb="3" eb="5">
      <t>キカク</t>
    </rPh>
    <phoneticPr fontId="2"/>
  </si>
  <si>
    <t>サービス
販売</t>
    <rPh sb="5" eb="7">
      <t>ハンバイ</t>
    </rPh>
    <phoneticPr fontId="2"/>
  </si>
  <si>
    <t>事務</t>
    <rPh sb="0" eb="2">
      <t>ジム</t>
    </rPh>
    <phoneticPr fontId="2"/>
  </si>
  <si>
    <t>専門職</t>
    <rPh sb="0" eb="2">
      <t>センモン</t>
    </rPh>
    <rPh sb="2" eb="3">
      <t>ショク</t>
    </rPh>
    <phoneticPr fontId="2"/>
  </si>
  <si>
    <t>エンジニア</t>
  </si>
  <si>
    <t>介護
医療</t>
    <rPh sb="0" eb="2">
      <t>カイゴ</t>
    </rPh>
    <rPh sb="3" eb="5">
      <t>イリョウ</t>
    </rPh>
    <phoneticPr fontId="2"/>
  </si>
  <si>
    <t>業種</t>
    <rPh sb="0" eb="2">
      <t>ギョウシュ</t>
    </rPh>
    <phoneticPr fontId="2"/>
  </si>
  <si>
    <t>●</t>
    <phoneticPr fontId="2"/>
  </si>
  <si>
    <t>●</t>
    <phoneticPr fontId="2"/>
  </si>
  <si>
    <t>●</t>
    <phoneticPr fontId="2"/>
  </si>
  <si>
    <t>クリエイ
ティブ</t>
    <phoneticPr fontId="2"/>
  </si>
  <si>
    <t>営業
企画</t>
  </si>
  <si>
    <t>事務</t>
  </si>
  <si>
    <t>クリエイ
ティブ</t>
  </si>
  <si>
    <t>専門職</t>
  </si>
  <si>
    <t>介護
医療</t>
  </si>
  <si>
    <t>専門</t>
    <rPh sb="0" eb="2">
      <t>センモン</t>
    </rPh>
    <phoneticPr fontId="2"/>
  </si>
  <si>
    <t>エンジニア</t>
    <phoneticPr fontId="2"/>
  </si>
  <si>
    <t>サービス
販売</t>
    <phoneticPr fontId="2"/>
  </si>
  <si>
    <t>※色付きのセルのみいじる。1行目の項目名さわらないで！※</t>
    <rPh sb="1" eb="3">
      <t>イロツ</t>
    </rPh>
    <rPh sb="14" eb="16">
      <t>ギョウメ</t>
    </rPh>
    <rPh sb="17" eb="19">
      <t>コウモク</t>
    </rPh>
    <rPh sb="19" eb="20">
      <t>メイ</t>
    </rPh>
    <phoneticPr fontId="2"/>
  </si>
  <si>
    <t>営業
企画</t>
    <phoneticPr fontId="2"/>
  </si>
  <si>
    <t>販売サービス</t>
    <rPh sb="0" eb="2">
      <t>ハンバイ</t>
    </rPh>
    <phoneticPr fontId="2"/>
  </si>
  <si>
    <t>クリエイティブ</t>
    <phoneticPr fontId="2"/>
  </si>
  <si>
    <t>介護医療</t>
    <rPh sb="0" eb="2">
      <t>カイゴ</t>
    </rPh>
    <rPh sb="2" eb="4">
      <t>イリョウ</t>
    </rPh>
    <phoneticPr fontId="2"/>
  </si>
  <si>
    <t>ブースNo.</t>
    <phoneticPr fontId="2"/>
  </si>
  <si>
    <t>専門職</t>
    <phoneticPr fontId="2"/>
  </si>
  <si>
    <t>ブースNo.</t>
    <phoneticPr fontId="2"/>
  </si>
  <si>
    <t>えいき</t>
    <phoneticPr fontId="2"/>
  </si>
  <si>
    <t>はんさ</t>
    <phoneticPr fontId="2"/>
  </si>
  <si>
    <t>クリエエ</t>
    <phoneticPr fontId="2"/>
  </si>
  <si>
    <t>エンジニア</t>
    <phoneticPr fontId="2"/>
  </si>
  <si>
    <t>介護</t>
    <rPh sb="0" eb="2">
      <t>カイゴ</t>
    </rPh>
    <phoneticPr fontId="2"/>
  </si>
  <si>
    <t>サービス
販売</t>
    <phoneticPr fontId="2"/>
  </si>
  <si>
    <r>
      <t xml:space="preserve">
　「もっと稼ぎたい！」「ママになっても活躍したい！」
　「頑張った分、しっかり評価してほしい！」
　・・・そんな願い、当社なら叶います！
　#未経験でも月給25万～
　#産育休取得&amp;復帰の実績多数
　#年4回昇進のチャンスあり
</t>
    </r>
    <r>
      <rPr>
        <b/>
        <sz val="22"/>
        <color rgb="FFFF6699"/>
        <rFont val="Meiryo UI"/>
        <family val="3"/>
        <charset val="128"/>
      </rPr>
      <t>　詳細はお気軽にブースまで♪</t>
    </r>
    <rPh sb="6" eb="7">
      <t>カセ</t>
    </rPh>
    <rPh sb="20" eb="22">
      <t>カツヤク</t>
    </rPh>
    <rPh sb="30" eb="32">
      <t>ガンバ</t>
    </rPh>
    <rPh sb="34" eb="35">
      <t>ブン</t>
    </rPh>
    <rPh sb="40" eb="42">
      <t>ヒョウカ</t>
    </rPh>
    <rPh sb="57" eb="58">
      <t>ネガ</t>
    </rPh>
    <rPh sb="60" eb="62">
      <t>トウシャ</t>
    </rPh>
    <rPh sb="64" eb="65">
      <t>カナ</t>
    </rPh>
    <rPh sb="87" eb="88">
      <t>サン</t>
    </rPh>
    <rPh sb="88" eb="90">
      <t>イクキュウ</t>
    </rPh>
    <rPh sb="90" eb="92">
      <t>シュトク</t>
    </rPh>
    <rPh sb="93" eb="95">
      <t>フッキ</t>
    </rPh>
    <rPh sb="96" eb="98">
      <t>ジッセキ</t>
    </rPh>
    <rPh sb="98" eb="100">
      <t>タスウ</t>
    </rPh>
    <rPh sb="103" eb="104">
      <t>ネン</t>
    </rPh>
    <rPh sb="105" eb="106">
      <t>カイ</t>
    </rPh>
    <rPh sb="106" eb="108">
      <t>ショウシン</t>
    </rPh>
    <rPh sb="117" eb="119">
      <t>ショウサイ</t>
    </rPh>
    <rPh sb="121" eb="123">
      <t>キガル</t>
    </rPh>
    <phoneticPr fontId="2"/>
  </si>
  <si>
    <t>企業PR企画　サンプル集</t>
    <rPh sb="0" eb="2">
      <t>キギョウ</t>
    </rPh>
    <rPh sb="4" eb="6">
      <t>キカク</t>
    </rPh>
    <rPh sb="11" eb="12">
      <t>シュウ</t>
    </rPh>
    <phoneticPr fontId="2"/>
  </si>
  <si>
    <t>【作成サンプル①】</t>
    <rPh sb="1" eb="3">
      <t>サクセイ</t>
    </rPh>
    <phoneticPr fontId="2"/>
  </si>
  <si>
    <t>【作成サンプル④】</t>
    <rPh sb="1" eb="3">
      <t>サクセイ</t>
    </rPh>
    <phoneticPr fontId="2"/>
  </si>
  <si>
    <t>POINT</t>
    <phoneticPr fontId="2"/>
  </si>
  <si>
    <t>POINT</t>
    <phoneticPr fontId="2"/>
  </si>
  <si>
    <t>・デフォルトの設問を使用しない場合、</t>
    <rPh sb="7" eb="9">
      <t>セツモン</t>
    </rPh>
    <rPh sb="10" eb="12">
      <t>シヨウ</t>
    </rPh>
    <rPh sb="15" eb="17">
      <t>バアイ</t>
    </rPh>
    <phoneticPr fontId="2"/>
  </si>
  <si>
    <t>　テキストボックスや図形で設問を隠すことも可能です。</t>
    <rPh sb="10" eb="12">
      <t>ズケイ</t>
    </rPh>
    <rPh sb="13" eb="15">
      <t>セツモン</t>
    </rPh>
    <rPh sb="16" eb="17">
      <t>カク</t>
    </rPh>
    <rPh sb="21" eb="23">
      <t>カノウ</t>
    </rPh>
    <phoneticPr fontId="2"/>
  </si>
  <si>
    <t>　こちらのサンプルでは、テキストボックスの背景の塗りつぶしの色と</t>
    <rPh sb="21" eb="23">
      <t>ハイケイ</t>
    </rPh>
    <rPh sb="24" eb="25">
      <t>ヌリ</t>
    </rPh>
    <rPh sb="30" eb="31">
      <t>イロ</t>
    </rPh>
    <phoneticPr fontId="2"/>
  </si>
  <si>
    <t>　それ以外の背景のセルの色を同じにしています。</t>
    <rPh sb="3" eb="5">
      <t>イガイ</t>
    </rPh>
    <rPh sb="6" eb="8">
      <t>ハイケイ</t>
    </rPh>
    <rPh sb="12" eb="13">
      <t>イロ</t>
    </rPh>
    <rPh sb="14" eb="15">
      <t>オナ</t>
    </rPh>
    <phoneticPr fontId="2"/>
  </si>
  <si>
    <t>・実際に中途で入社された方の例を出し、</t>
    <rPh sb="1" eb="3">
      <t>ジッサイ</t>
    </rPh>
    <rPh sb="4" eb="6">
      <t>チュウト</t>
    </rPh>
    <rPh sb="7" eb="9">
      <t>ニュウシャ</t>
    </rPh>
    <rPh sb="12" eb="13">
      <t>カタ</t>
    </rPh>
    <rPh sb="14" eb="15">
      <t>レイ</t>
    </rPh>
    <rPh sb="16" eb="17">
      <t>ダ</t>
    </rPh>
    <phoneticPr fontId="2"/>
  </si>
  <si>
    <t>　「貴社に転職してよかったこと」をアピールすると来場者はイメージしやすくなります。</t>
    <rPh sb="2" eb="4">
      <t>キシャ</t>
    </rPh>
    <rPh sb="5" eb="7">
      <t>テンショク</t>
    </rPh>
    <rPh sb="24" eb="27">
      <t>ライジョウシャ</t>
    </rPh>
    <phoneticPr fontId="2"/>
  </si>
  <si>
    <t>　母数の多い事務経験者を狙って訴求するなど、</t>
    <rPh sb="1" eb="3">
      <t>ボスウ</t>
    </rPh>
    <rPh sb="4" eb="5">
      <t>オオ</t>
    </rPh>
    <rPh sb="6" eb="8">
      <t>ジム</t>
    </rPh>
    <rPh sb="8" eb="11">
      <t>ケイケンシャ</t>
    </rPh>
    <rPh sb="12" eb="13">
      <t>ネラ</t>
    </rPh>
    <rPh sb="15" eb="17">
      <t>ソキュウ</t>
    </rPh>
    <phoneticPr fontId="2"/>
  </si>
  <si>
    <t>　テキストボックスを選択し、</t>
    <rPh sb="10" eb="12">
      <t>センタク</t>
    </rPh>
    <phoneticPr fontId="2"/>
  </si>
  <si>
    <t>　貴社のターゲットに合わせて内容をご検討ください。</t>
    <rPh sb="1" eb="3">
      <t>キシャ</t>
    </rPh>
    <rPh sb="10" eb="11">
      <t>ア</t>
    </rPh>
    <rPh sb="14" eb="16">
      <t>ナイヨウ</t>
    </rPh>
    <rPh sb="18" eb="20">
      <t>ケントウ</t>
    </rPh>
    <phoneticPr fontId="2"/>
  </si>
  <si>
    <t>・フリー画像も上手に取り入れることで、可愛らしいデザインにすることができます。</t>
    <rPh sb="4" eb="6">
      <t>ガゾウ</t>
    </rPh>
    <rPh sb="7" eb="9">
      <t>ジョウズ</t>
    </rPh>
    <rPh sb="10" eb="11">
      <t>ト</t>
    </rPh>
    <rPh sb="12" eb="13">
      <t>イ</t>
    </rPh>
    <rPh sb="19" eb="21">
      <t>カワイ</t>
    </rPh>
    <phoneticPr fontId="2"/>
  </si>
  <si>
    <t xml:space="preserve">  ※テキストボックス内の文字は印刷すると切れることがあります。</t>
    <rPh sb="11" eb="12">
      <t>ナイ</t>
    </rPh>
    <rPh sb="13" eb="15">
      <t>モジ</t>
    </rPh>
    <rPh sb="16" eb="18">
      <t>インサツ</t>
    </rPh>
    <rPh sb="21" eb="22">
      <t>キ</t>
    </rPh>
    <phoneticPr fontId="2"/>
  </si>
  <si>
    <t>　　 必ずPDF化後に一度プリントアウトしてご確認ください。</t>
    <rPh sb="3" eb="4">
      <t>カナラ</t>
    </rPh>
    <rPh sb="8" eb="9">
      <t>カ</t>
    </rPh>
    <rPh sb="9" eb="10">
      <t>アト</t>
    </rPh>
    <rPh sb="11" eb="13">
      <t>イチド</t>
    </rPh>
    <rPh sb="23" eb="25">
      <t>カクニン</t>
    </rPh>
    <phoneticPr fontId="2"/>
  </si>
  <si>
    <t xml:space="preserve">  ※図形の中の画像は印刷するとずれたりはみ出してしまったりすることがあります。</t>
    <rPh sb="3" eb="5">
      <t>ズケイ</t>
    </rPh>
    <rPh sb="6" eb="7">
      <t>ナカ</t>
    </rPh>
    <rPh sb="8" eb="10">
      <t>ガゾウ</t>
    </rPh>
    <rPh sb="11" eb="13">
      <t>インサツ</t>
    </rPh>
    <rPh sb="22" eb="23">
      <t>ダ</t>
    </rPh>
    <phoneticPr fontId="2"/>
  </si>
  <si>
    <t>【作成サンプル②】</t>
    <rPh sb="1" eb="3">
      <t>サクセイ</t>
    </rPh>
    <phoneticPr fontId="2"/>
  </si>
  <si>
    <t>【作成サンプル⑤】</t>
    <rPh sb="1" eb="3">
      <t>サクセイ</t>
    </rPh>
    <phoneticPr fontId="2"/>
  </si>
  <si>
    <t>・ブースNoや社名部分の文字色、フォントを変更することができます。</t>
    <rPh sb="7" eb="9">
      <t>シャメイ</t>
    </rPh>
    <rPh sb="9" eb="11">
      <t>ブブン</t>
    </rPh>
    <rPh sb="12" eb="14">
      <t>モジ</t>
    </rPh>
    <rPh sb="14" eb="15">
      <t>イロ</t>
    </rPh>
    <rPh sb="21" eb="23">
      <t>ヘンコウ</t>
    </rPh>
    <phoneticPr fontId="2"/>
  </si>
  <si>
    <t>　全体に上から画像をかぶせてしまうことで実行できます。</t>
    <rPh sb="1" eb="3">
      <t>ゼンタイ</t>
    </rPh>
    <rPh sb="4" eb="5">
      <t>ウエ</t>
    </rPh>
    <rPh sb="7" eb="9">
      <t>ガゾウ</t>
    </rPh>
    <rPh sb="20" eb="22">
      <t>ジッコウ</t>
    </rPh>
    <phoneticPr fontId="2"/>
  </si>
  <si>
    <t>　挿入＞画像＞図形　　を挿入し、適宜トリミングしてください。</t>
    <rPh sb="1" eb="3">
      <t>ソウニュウ</t>
    </rPh>
    <rPh sb="4" eb="6">
      <t>ガゾウ</t>
    </rPh>
    <rPh sb="7" eb="9">
      <t>ズケイ</t>
    </rPh>
    <rPh sb="12" eb="14">
      <t>ソウニュウ</t>
    </rPh>
    <rPh sb="16" eb="18">
      <t>テキギ</t>
    </rPh>
    <phoneticPr fontId="2"/>
  </si>
  <si>
    <t>・あえてターゲットを絞ることで、届けたい方へしっかり訴求する方法もあります。</t>
    <rPh sb="10" eb="11">
      <t>シボ</t>
    </rPh>
    <rPh sb="16" eb="17">
      <t>トド</t>
    </rPh>
    <rPh sb="20" eb="21">
      <t>カタ</t>
    </rPh>
    <rPh sb="26" eb="28">
      <t>ソキュウ</t>
    </rPh>
    <rPh sb="30" eb="32">
      <t>ホウホウ</t>
    </rPh>
    <phoneticPr fontId="2"/>
  </si>
  <si>
    <t>・貴社HPに掲載している画像や採用ページの画像などを使用すれば、</t>
    <rPh sb="1" eb="3">
      <t>キシャ</t>
    </rPh>
    <rPh sb="6" eb="8">
      <t>ケイサイ</t>
    </rPh>
    <rPh sb="12" eb="14">
      <t>ガゾウ</t>
    </rPh>
    <rPh sb="15" eb="17">
      <t>サイヨウ</t>
    </rPh>
    <rPh sb="21" eb="23">
      <t>ガゾウ</t>
    </rPh>
    <rPh sb="26" eb="28">
      <t>シヨウ</t>
    </rPh>
    <phoneticPr fontId="2"/>
  </si>
  <si>
    <t>・写真を丸や星などの形にトリミングすることで、</t>
    <rPh sb="1" eb="3">
      <t>シャシン</t>
    </rPh>
    <rPh sb="4" eb="5">
      <t>マル</t>
    </rPh>
    <rPh sb="6" eb="7">
      <t>ホシ</t>
    </rPh>
    <rPh sb="10" eb="11">
      <t>カタチ</t>
    </rPh>
    <phoneticPr fontId="2"/>
  </si>
  <si>
    <t>　簡単にインパクトのあるデザインになります。</t>
    <rPh sb="1" eb="3">
      <t>カンタン</t>
    </rPh>
    <phoneticPr fontId="2"/>
  </si>
  <si>
    <t>　目を引くデザインになります。</t>
    <rPh sb="1" eb="2">
      <t>メ</t>
    </rPh>
    <rPh sb="3" eb="4">
      <t>ヒ</t>
    </rPh>
    <phoneticPr fontId="2"/>
  </si>
  <si>
    <t>・画像の上に文字を乗せる際には、</t>
    <rPh sb="1" eb="3">
      <t>ガゾウ</t>
    </rPh>
    <rPh sb="4" eb="5">
      <t>ウエ</t>
    </rPh>
    <rPh sb="6" eb="8">
      <t>モジ</t>
    </rPh>
    <rPh sb="9" eb="10">
      <t>ノ</t>
    </rPh>
    <rPh sb="12" eb="13">
      <t>サイ</t>
    </rPh>
    <phoneticPr fontId="2"/>
  </si>
  <si>
    <t>　透明色を敷くと読みやすくなります。</t>
    <rPh sb="1" eb="3">
      <t>トウメイ</t>
    </rPh>
    <rPh sb="3" eb="4">
      <t>ショク</t>
    </rPh>
    <rPh sb="5" eb="6">
      <t>シ</t>
    </rPh>
    <rPh sb="8" eb="9">
      <t>ヨ</t>
    </rPh>
    <phoneticPr fontId="2"/>
  </si>
  <si>
    <t>　により形を変えることができます。</t>
    <rPh sb="4" eb="5">
      <t>カタチ</t>
    </rPh>
    <rPh sb="6" eb="7">
      <t>カ</t>
    </rPh>
    <phoneticPr fontId="2"/>
  </si>
  <si>
    <t>　塗りつぶし ＞ その他の色　＞　透過率をご選択ください。</t>
    <rPh sb="1" eb="2">
      <t>ヌ</t>
    </rPh>
    <rPh sb="11" eb="12">
      <t>タ</t>
    </rPh>
    <rPh sb="13" eb="14">
      <t>イロ</t>
    </rPh>
    <rPh sb="17" eb="20">
      <t>トウカリツ</t>
    </rPh>
    <rPh sb="22" eb="24">
      <t>センタク</t>
    </rPh>
    <phoneticPr fontId="2"/>
  </si>
  <si>
    <t>【作成サンプル③】</t>
    <rPh sb="1" eb="3">
      <t>サクセイ</t>
    </rPh>
    <phoneticPr fontId="2"/>
  </si>
  <si>
    <t>【作成サンプル⑥】</t>
    <rPh sb="1" eb="3">
      <t>サクセイ</t>
    </rPh>
    <phoneticPr fontId="2"/>
  </si>
  <si>
    <t>POINT</t>
    <phoneticPr fontId="2"/>
  </si>
  <si>
    <t>・ブースNo.～業種は編集できませんが、</t>
    <rPh sb="8" eb="10">
      <t>ギョウシュ</t>
    </rPh>
    <rPh sb="11" eb="13">
      <t>ヘンシュウ</t>
    </rPh>
    <phoneticPr fontId="2"/>
  </si>
  <si>
    <t>　企業ロゴやブランドロゴと同じ色を使用することで</t>
    <rPh sb="1" eb="3">
      <t>キギョウ</t>
    </rPh>
    <rPh sb="13" eb="14">
      <t>オナ</t>
    </rPh>
    <rPh sb="15" eb="16">
      <t>イロ</t>
    </rPh>
    <rPh sb="17" eb="19">
      <t>シヨウ</t>
    </rPh>
    <phoneticPr fontId="2"/>
  </si>
  <si>
    <t>　より目立つだけでなく、会社のイメージを伝えることができます。</t>
    <rPh sb="3" eb="5">
      <t>メダ</t>
    </rPh>
    <rPh sb="12" eb="14">
      <t>カイシャ</t>
    </rPh>
    <rPh sb="20" eb="21">
      <t>ツタ</t>
    </rPh>
    <phoneticPr fontId="2"/>
  </si>
  <si>
    <t>・色の細かい調整は</t>
    <rPh sb="1" eb="2">
      <t>イロ</t>
    </rPh>
    <rPh sb="3" eb="4">
      <t>コマ</t>
    </rPh>
    <rPh sb="6" eb="8">
      <t>チョウセイ</t>
    </rPh>
    <phoneticPr fontId="2"/>
  </si>
  <si>
    <t>　塗りつぶし　＞　その他の色　＞　ユーザ設定で変更可能です。</t>
    <rPh sb="1" eb="2">
      <t>ヌ</t>
    </rPh>
    <rPh sb="11" eb="12">
      <t>タ</t>
    </rPh>
    <rPh sb="13" eb="14">
      <t>イロ</t>
    </rPh>
    <rPh sb="20" eb="22">
      <t>セッテイ</t>
    </rPh>
    <rPh sb="23" eb="25">
      <t>ヘンコウ</t>
    </rPh>
    <rPh sb="25" eb="27">
      <t>カノウ</t>
    </rPh>
    <phoneticPr fontId="2"/>
  </si>
  <si>
    <t>　画像を挿入後、画像を選択した状態で</t>
    <phoneticPr fontId="2"/>
  </si>
  <si>
    <t>　図ツールの書式　＞　トリミング　＞　図形にあわせてトリミング</t>
    <phoneticPr fontId="2"/>
  </si>
  <si>
    <t>　背景・文字ともに色を変えることができます。</t>
    <rPh sb="1" eb="3">
      <t>ハイケイ</t>
    </rPh>
    <rPh sb="4" eb="6">
      <t>モジ</t>
    </rPh>
    <rPh sb="9" eb="10">
      <t>イロ</t>
    </rPh>
    <rPh sb="11" eb="12">
      <t>カ</t>
    </rPh>
    <phoneticPr fontId="2"/>
  </si>
  <si>
    <t>（職種の選択肢部分については編集不可）</t>
    <rPh sb="7" eb="9">
      <t>ブブン</t>
    </rPh>
    <phoneticPr fontId="2"/>
  </si>
  <si>
    <t>た</t>
    <phoneticPr fontId="2"/>
  </si>
  <si>
    <t>は</t>
    <phoneticPr fontId="2"/>
  </si>
  <si>
    <t>ら</t>
    <phoneticPr fontId="2"/>
  </si>
  <si>
    <t>　「働きやすさ」も「キャリアアップ」も
　欲張りたいあなたにおすすめ！</t>
    <rPh sb="2" eb="3">
      <t>ハタラ</t>
    </rPh>
    <rPh sb="21" eb="23">
      <t>ヨクバリ</t>
    </rPh>
    <phoneticPr fontId="2"/>
  </si>
  <si>
    <t>・待遇や福利厚生が充実している場合、</t>
    <rPh sb="1" eb="3">
      <t>タイグウ</t>
    </rPh>
    <rPh sb="4" eb="6">
      <t>フクリ</t>
    </rPh>
    <rPh sb="6" eb="8">
      <t>コウセイ</t>
    </rPh>
    <rPh sb="9" eb="11">
      <t>ジュウジツ</t>
    </rPh>
    <rPh sb="15" eb="17">
      <t>バアイ</t>
    </rPh>
    <phoneticPr fontId="2"/>
  </si>
  <si>
    <t>　箇条書きで羅列するだけでも高い訴求力が期待できます。</t>
    <rPh sb="1" eb="4">
      <t>カジョウガ</t>
    </rPh>
    <rPh sb="6" eb="8">
      <t>ラレツ</t>
    </rPh>
    <rPh sb="14" eb="15">
      <t>タカ</t>
    </rPh>
    <rPh sb="16" eb="19">
      <t>ソキュウリョク</t>
    </rPh>
    <rPh sb="20" eb="22">
      <t>キタイ</t>
    </rPh>
    <phoneticPr fontId="2"/>
  </si>
  <si>
    <t>・募集している職種名を具体的に記載するのもおすすめです。</t>
    <rPh sb="1" eb="3">
      <t>ボシュウ</t>
    </rPh>
    <rPh sb="7" eb="9">
      <t>ショクシュ</t>
    </rPh>
    <rPh sb="9" eb="10">
      <t>メイ</t>
    </rPh>
    <rPh sb="11" eb="14">
      <t>グタイテキ</t>
    </rPh>
    <rPh sb="15" eb="17">
      <t>キサイ</t>
    </rPh>
    <phoneticPr fontId="2"/>
  </si>
  <si>
    <t>　「気軽にお立ち寄りください」「話を聞いてみたいだけでも大歓迎」</t>
    <rPh sb="2" eb="4">
      <t>キガル</t>
    </rPh>
    <rPh sb="6" eb="7">
      <t>タ</t>
    </rPh>
    <rPh sb="8" eb="9">
      <t>ヨ</t>
    </rPh>
    <rPh sb="16" eb="17">
      <t>ハナシ</t>
    </rPh>
    <rPh sb="18" eb="19">
      <t>キ</t>
    </rPh>
    <rPh sb="28" eb="31">
      <t>ダイカンゲイ</t>
    </rPh>
    <phoneticPr fontId="2"/>
  </si>
  <si>
    <t>　などの打ち出しが効果的です。</t>
    <rPh sb="4" eb="5">
      <t>ウ</t>
    </rPh>
    <rPh sb="6" eb="7">
      <t>ダ</t>
    </rPh>
    <rPh sb="9" eb="12">
      <t>コウカテキ</t>
    </rPh>
    <phoneticPr fontId="2"/>
  </si>
  <si>
    <t>・ブース訪問へのハードルを下げたい場合、</t>
    <rPh sb="4" eb="6">
      <t>ホウモン</t>
    </rPh>
    <rPh sb="13" eb="14">
      <t>サ</t>
    </rPh>
    <rPh sb="17" eb="19">
      <t>バアイ</t>
    </rPh>
    <phoneticPr fontId="2"/>
  </si>
  <si>
    <t>ワークスアイディ</t>
  </si>
  <si>
    <t>DYMキャリア</t>
  </si>
  <si>
    <t>東京都ビジネスサービス</t>
  </si>
  <si>
    <t>●</t>
  </si>
  <si>
    <t>わ</t>
    <phoneticPr fontId="2"/>
  </si>
  <si>
    <t>な</t>
    <phoneticPr fontId="2"/>
  </si>
  <si>
    <t>ま</t>
    <phoneticPr fontId="2"/>
  </si>
  <si>
    <t>や</t>
    <phoneticPr fontId="2"/>
  </si>
  <si>
    <t>・ブランド名やサービス名の認知度が高い場合は、</t>
    <rPh sb="5" eb="6">
      <t>メイ</t>
    </rPh>
    <rPh sb="11" eb="12">
      <t>メイ</t>
    </rPh>
    <rPh sb="13" eb="16">
      <t>ニンチド</t>
    </rPh>
    <rPh sb="17" eb="18">
      <t>タカ</t>
    </rPh>
    <rPh sb="19" eb="21">
      <t>バアイ</t>
    </rPh>
    <phoneticPr fontId="1"/>
  </si>
  <si>
    <t xml:space="preserve"> 企業名だけでなくブランド名・サービス名やロゴでアピールしましょう。</t>
    <rPh sb="1" eb="3">
      <t>キギョウ</t>
    </rPh>
    <rPh sb="3" eb="4">
      <t>メイ</t>
    </rPh>
    <rPh sb="13" eb="14">
      <t>メイ</t>
    </rPh>
    <rPh sb="19" eb="20">
      <t>メイ</t>
    </rPh>
    <phoneticPr fontId="1"/>
  </si>
  <si>
    <t xml:space="preserve"> 有形商材の場合、商品画像も効果的です。</t>
    <rPh sb="1" eb="3">
      <t>ユウケイ</t>
    </rPh>
    <rPh sb="3" eb="5">
      <t>ショウザイ</t>
    </rPh>
    <rPh sb="6" eb="8">
      <t>バアイ</t>
    </rPh>
    <rPh sb="9" eb="11">
      <t>ショウヒン</t>
    </rPh>
    <rPh sb="11" eb="13">
      <t>ガゾウ</t>
    </rPh>
    <rPh sb="14" eb="17">
      <t>コウカテキ</t>
    </rPh>
    <phoneticPr fontId="1"/>
  </si>
  <si>
    <t>・デフォルトの設問を使用しない場合、</t>
    <rPh sb="7" eb="9">
      <t>セツモン</t>
    </rPh>
    <rPh sb="10" eb="12">
      <t>シヨウ</t>
    </rPh>
    <rPh sb="15" eb="17">
      <t>バアイ</t>
    </rPh>
    <phoneticPr fontId="1"/>
  </si>
  <si>
    <t>　「セルの塗りつぶしの色」と「設問の文字色」を同じにすることで</t>
    <rPh sb="5" eb="6">
      <t>ヌ</t>
    </rPh>
    <rPh sb="11" eb="12">
      <t>イロ</t>
    </rPh>
    <rPh sb="15" eb="17">
      <t>セツモン</t>
    </rPh>
    <rPh sb="18" eb="20">
      <t>モジ</t>
    </rPh>
    <rPh sb="20" eb="21">
      <t>イロ</t>
    </rPh>
    <rPh sb="23" eb="24">
      <t>オナ</t>
    </rPh>
    <phoneticPr fontId="1"/>
  </si>
  <si>
    <t>　設問を隠すことができます。</t>
    <rPh sb="1" eb="3">
      <t>セツモン</t>
    </rPh>
    <rPh sb="4" eb="5">
      <t>カク</t>
    </rPh>
    <phoneticPr fontId="1"/>
  </si>
  <si>
    <t>・ワードアートを使用して文字を目立たせることができます。</t>
    <rPh sb="8" eb="10">
      <t>シヨウ</t>
    </rPh>
    <rPh sb="12" eb="14">
      <t>モジ</t>
    </rPh>
    <rPh sb="15" eb="17">
      <t>メダ</t>
    </rPh>
    <phoneticPr fontId="1"/>
  </si>
  <si>
    <t>　テキストボックスを選択し、</t>
    <rPh sb="10" eb="12">
      <t>センタク</t>
    </rPh>
    <phoneticPr fontId="1"/>
  </si>
  <si>
    <t>　書式　＞　ワードアート　から編集ください。</t>
    <rPh sb="1" eb="3">
      <t>ショシキ</t>
    </rPh>
    <rPh sb="15" eb="17">
      <t>ヘンシュウ</t>
    </rPh>
    <phoneticPr fontId="1"/>
  </si>
  <si>
    <t xml:space="preserve">  ※テキストボックス内の文字は印刷すると切れることがあります。</t>
    <rPh sb="11" eb="12">
      <t>ナイ</t>
    </rPh>
    <rPh sb="13" eb="15">
      <t>モジ</t>
    </rPh>
    <rPh sb="16" eb="18">
      <t>インサツ</t>
    </rPh>
    <rPh sb="21" eb="22">
      <t>キ</t>
    </rPh>
    <phoneticPr fontId="1"/>
  </si>
  <si>
    <t>　　 必ずPDF化後に一度プリントアウトしてご確認ください。</t>
    <rPh sb="3" eb="4">
      <t>カナラ</t>
    </rPh>
    <rPh sb="8" eb="9">
      <t>カ</t>
    </rPh>
    <rPh sb="9" eb="10">
      <t>アト</t>
    </rPh>
    <rPh sb="11" eb="13">
      <t>イチド</t>
    </rPh>
    <rPh sb="23" eb="25">
      <t>カクニン</t>
    </rPh>
    <phoneticPr fontId="1"/>
  </si>
  <si>
    <t xml:space="preserve">  ※図形の中の画像は印刷するとずれたりはみ出してしまったりすることがあります。</t>
    <rPh sb="3" eb="5">
      <t>ズケイ</t>
    </rPh>
    <rPh sb="6" eb="7">
      <t>ナカ</t>
    </rPh>
    <rPh sb="8" eb="10">
      <t>ガゾウ</t>
    </rPh>
    <rPh sb="11" eb="13">
      <t>インサツ</t>
    </rPh>
    <rPh sb="22" eb="23">
      <t>ダ</t>
    </rPh>
    <phoneticPr fontId="1"/>
  </si>
  <si>
    <t>サマンサタバサジャパンリミテッド</t>
  </si>
  <si>
    <t>スタジオスポビー</t>
  </si>
  <si>
    <t>日本生命保険相互会社　都心職域特別本部</t>
  </si>
  <si>
    <t>三井住友銀行</t>
  </si>
  <si>
    <t>か</t>
    <phoneticPr fontId="2"/>
  </si>
  <si>
    <t>MTコスメティクス</t>
  </si>
  <si>
    <t>オープンアップITエンジニア</t>
  </si>
  <si>
    <t>SHINKS-K</t>
  </si>
  <si>
    <t>東急リバブル</t>
  </si>
  <si>
    <t>東都自動車交通</t>
  </si>
  <si>
    <t>日本旅行・グローバルビジネストラベル</t>
  </si>
  <si>
    <t>官公庁、公共サービス</t>
  </si>
  <si>
    <t>2/1(土)女の転職type 転職イベント　ブースNo.一覧表</t>
    <rPh sb="4" eb="5">
      <t>ド</t>
    </rPh>
    <rPh sb="6" eb="7">
      <t>オンナ</t>
    </rPh>
    <rPh sb="8" eb="10">
      <t>テンショク</t>
    </rPh>
    <rPh sb="15" eb="17">
      <t>テンショク</t>
    </rPh>
    <rPh sb="28" eb="30">
      <t>イチラン</t>
    </rPh>
    <rPh sb="30" eb="31">
      <t>ヒョウ</t>
    </rPh>
    <phoneticPr fontId="22"/>
  </si>
  <si>
    <t>アイアンドディハヤト</t>
  </si>
  <si>
    <t>iChain</t>
  </si>
  <si>
    <t>AXLBIT</t>
  </si>
  <si>
    <t>アトム法律情報／アトム法律事務所弁護士法人【合同募集】</t>
  </si>
  <si>
    <t>アフラック生命保険　エリア業務部 採用育成企画支援課</t>
  </si>
  <si>
    <t>アルシエ</t>
  </si>
  <si>
    <t>アルビオン</t>
  </si>
  <si>
    <t>一般財団法人あんしん財団</t>
  </si>
  <si>
    <t>アンファー</t>
  </si>
  <si>
    <t>イマジナ</t>
  </si>
  <si>
    <t>Wunderbar</t>
  </si>
  <si>
    <t>映像機器システム社</t>
  </si>
  <si>
    <t>H.R.I</t>
  </si>
  <si>
    <t>EDU</t>
  </si>
  <si>
    <t>エデュマン</t>
  </si>
  <si>
    <t>ERAB</t>
  </si>
  <si>
    <t>カオナビ</t>
  </si>
  <si>
    <t>グランツ・バーン</t>
  </si>
  <si>
    <t>サンリオ</t>
  </si>
  <si>
    <t>ジェイ エイ シー リクルートメント</t>
  </si>
  <si>
    <t>システナ</t>
  </si>
  <si>
    <t>首里石鹸</t>
  </si>
  <si>
    <t>住友生命保険相互会社</t>
  </si>
  <si>
    <t>ZERO TALENT</t>
  </si>
  <si>
    <t>ＳＯＭＰＯケアフーズ</t>
  </si>
  <si>
    <t>TSCホリスティック</t>
  </si>
  <si>
    <t>東急ビルメンテナンス</t>
  </si>
  <si>
    <t>トラスクエタ</t>
  </si>
  <si>
    <t>なの花東日本</t>
  </si>
  <si>
    <t>パーソルビジネスプロセスデザイン</t>
  </si>
  <si>
    <t>パワーソリューションズ</t>
  </si>
  <si>
    <t>ヒタチスプリング</t>
  </si>
  <si>
    <t>VHリテールサービス</t>
  </si>
  <si>
    <t>フジケントラスト</t>
  </si>
  <si>
    <t>弁護士法人ベリーベスト法律事務所</t>
  </si>
  <si>
    <t>マイケル･コース ジャパン 合同会社/Ｊｉｍｍｙ　Ｃｈｏｏ　Ｔｏｋｙｏ/ヴェルサーチェジャパン【合同募集】</t>
  </si>
  <si>
    <t>むすびす</t>
  </si>
  <si>
    <t>メディアドゥ</t>
  </si>
  <si>
    <t>Motto</t>
  </si>
  <si>
    <t>やまと</t>
  </si>
  <si>
    <t>ヨックモック</t>
  </si>
  <si>
    <t>ラフトワークス</t>
  </si>
  <si>
    <t>リサーチアンドソリューション　東京本社</t>
  </si>
  <si>
    <t>Ridgelinez</t>
  </si>
  <si>
    <t>レジデンシャルインターネット</t>
  </si>
  <si>
    <t>マスコミ・印刷</t>
  </si>
  <si>
    <t>こうとう若者・女性しごとセンター紹介コーナー</t>
  </si>
  <si>
    <t>e</t>
  </si>
  <si>
    <t>働き方診断（厚生労働省委託事業）コーナー</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</si>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</sst>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ＭＳ Ｐゴシック"/>
      <family val="2"/>
      <charset val="128"/>
      <scheme val="minor"/>
    </font>
    <font>
      <sz val="10"/>
      <color theme="1"/>
      <name val="Meiryo UI"/>
      <family val="2"/>
      <charset val="128"/>
    </font>
    <font>
      <sz val="6"/>
      <name val="ＭＳ Ｐゴシック"/>
      <family val="2"/>
      <charset val="128"/>
      <scheme val="minor"/>
    </font>
    <font>
      <sz val="22"/>
      <color theme="1"/>
      <name val="Meiryo UI"/>
      <family val="3"/>
      <charset val="128"/>
    </font>
    <font>
      <sz val="11"/>
      <color theme="1"/>
      <name val="Meiryo UI"/>
      <family val="3"/>
      <charset val="128"/>
    </font>
    <font>
      <sz val="18"/>
      <color theme="1"/>
      <name val="Meiryo UI"/>
      <family val="3"/>
      <charset val="128"/>
    </font>
    <font>
      <sz val="24"/>
      <color theme="1"/>
      <name val="Meiryo UI"/>
      <family val="3"/>
      <charset val="128"/>
    </font>
    <font>
      <sz val="28"/>
      <color theme="1"/>
      <name val="Meiryo UI"/>
      <family val="3"/>
      <charset val="128"/>
    </font>
    <font>
      <sz val="48"/>
      <color theme="1"/>
      <name val="Meiryo UI"/>
      <family val="3"/>
      <charset val="128"/>
    </font>
    <font>
      <sz val="72"/>
      <color theme="1"/>
      <name val="Meiryo UI"/>
      <family val="3"/>
      <charset val="128"/>
    </font>
    <font>
      <b/>
      <sz val="22"/>
      <color theme="1"/>
      <name val="Meiryo UI"/>
      <family val="3"/>
      <charset val="128"/>
    </font>
    <font>
      <b/>
      <sz val="22"/>
      <color theme="4"/>
      <name val="Meiryo UI"/>
      <family val="3"/>
      <charset val="128"/>
    </font>
    <font>
      <b/>
      <sz val="22"/>
      <color rgb="FFFF0000"/>
      <name val="Meiryo UI"/>
      <family val="3"/>
      <charset val="128"/>
    </font>
    <font>
      <b/>
      <sz val="22"/>
      <color rgb="FF00CC99"/>
      <name val="Meiryo UI"/>
      <family val="3"/>
      <charset val="128"/>
    </font>
    <font>
      <b/>
      <u/>
      <sz val="22"/>
      <color theme="1"/>
      <name val="Meiryo UI"/>
      <family val="3"/>
      <charset val="128"/>
    </font>
    <font>
      <u/>
      <sz val="22"/>
      <color theme="1"/>
      <name val="Meiryo UI"/>
      <family val="3"/>
      <charset val="128"/>
    </font>
    <font>
      <b/>
      <sz val="28"/>
      <color rgb="FFFF0000"/>
      <name val="Meiryo UI"/>
      <family val="3"/>
      <charset val="128"/>
    </font>
    <font>
      <b/>
      <sz val="48"/>
      <color theme="1"/>
      <name val="Meiryo UI"/>
      <family val="3"/>
      <charset val="128"/>
    </font>
    <font>
      <sz val="40"/>
      <color theme="1"/>
      <name val="Meiryo UI"/>
      <family val="3"/>
      <charset val="128"/>
    </font>
    <font>
      <sz val="28"/>
      <name val="Meiryo UI"/>
      <family val="3"/>
      <charset val="128"/>
    </font>
    <font>
      <sz val="10"/>
      <color theme="1"/>
      <name val="Meiryo UI"/>
      <family val="2"/>
      <charset val="128"/>
    </font>
    <font>
      <b/>
      <sz val="16"/>
      <color theme="0"/>
      <name val="Meiryo UI"/>
      <family val="3"/>
      <charset val="128"/>
    </font>
    <font>
      <sz val="6"/>
      <name val="Meiryo UI"/>
      <family val="2"/>
      <charset val="128"/>
    </font>
    <font>
      <b/>
      <sz val="10"/>
      <color theme="1"/>
      <name val="Meiryo UI"/>
      <family val="3"/>
      <charset val="128"/>
    </font>
    <font>
      <sz val="10"/>
      <color theme="1"/>
      <name val="Meiryo UI"/>
      <family val="3"/>
      <charset val="128"/>
    </font>
    <font>
      <sz val="11"/>
      <name val="Meiryo UI"/>
      <family val="3"/>
      <charset val="128"/>
    </font>
    <font>
      <sz val="22"/>
      <color theme="0"/>
      <name val="Meiryo UI"/>
      <family val="3"/>
      <charset val="128"/>
    </font>
    <font>
      <sz val="9"/>
      <color theme="1"/>
      <name val="Meiryo UI"/>
      <family val="3"/>
      <charset val="128"/>
    </font>
    <font>
      <sz val="12"/>
      <color theme="1"/>
      <name val="Meiryo UI"/>
      <family val="3"/>
      <charset val="128"/>
    </font>
    <font>
      <b/>
      <sz val="8"/>
      <color indexed="81"/>
      <name val="Meiryo UI"/>
      <family val="3"/>
      <charset val="128"/>
    </font>
    <font>
      <sz val="8"/>
      <color indexed="81"/>
      <name val="Meiryo UI"/>
      <family val="3"/>
      <charset val="128"/>
    </font>
    <font>
      <b/>
      <sz val="22"/>
      <color rgb="FFFF6699"/>
      <name val="Meiryo UI"/>
      <family val="3"/>
      <charset val="128"/>
    </font>
    <font>
      <sz val="14"/>
      <color theme="0"/>
      <name val="Meiryo UI"/>
      <family val="3"/>
      <charset val="128"/>
    </font>
    <font>
      <sz val="14"/>
      <color theme="1"/>
      <name val="Meiryo UI"/>
      <family val="3"/>
      <charset val="128"/>
    </font>
    <font>
      <b/>
      <sz val="18"/>
      <color rgb="FFFF0000"/>
      <name val="Meiryo UI"/>
      <family val="3"/>
      <charset val="128"/>
    </font>
    <font>
      <b/>
      <sz val="48"/>
      <color rgb="FFFF6699"/>
      <name val="Meiryo UI"/>
      <family val="3"/>
      <charset val="128"/>
    </font>
    <font>
      <sz val="16"/>
      <color theme="0"/>
      <name val="Meiryo UI"/>
      <family val="3"/>
      <charset val="128"/>
    </font>
    <font>
      <b/>
      <sz val="28"/>
      <color theme="0"/>
      <name val="Meiryo UI"/>
      <family val="3"/>
      <charset val="128"/>
    </font>
    <font>
      <sz val="10"/>
      <name val="Meiryo UI"/>
      <family val="3"/>
      <charset val="128"/>
    </font>
  </fonts>
  <fills count="12">
    <fill>
      <patternFill patternType="none"/>
    </fill>
    <fill>
      <patternFill patternType="gray125"/>
    </fill>
    <fill>
      <patternFill patternType="solid">
        <fgColor rgb="FFFFCCFF"/>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6699"/>
        <bgColor indexed="64"/>
      </patternFill>
    </fill>
    <fill>
      <patternFill patternType="solid">
        <fgColor rgb="FFFBA3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0"/>
        <bgColor indexed="64"/>
      </patternFill>
    </fill>
    <fill>
      <patternFill patternType="solid">
        <fgColor rgb="FFFFE5FF"/>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20" fillId="0" borderId="0">
      <alignment vertical="center"/>
    </xf>
    <xf numFmtId="0" fontId="1" fillId="0" borderId="0">
      <alignment vertical="center"/>
    </xf>
  </cellStyleXfs>
  <cellXfs count="210">
    <xf numFmtId="0" fontId="0" fillId="0" borderId="0" xfId="0">
      <alignment vertical="center"/>
    </xf>
    <xf numFmtId="0" fontId="4" fillId="0" borderId="0" xfId="0" applyFont="1">
      <alignment vertical="center"/>
    </xf>
    <xf numFmtId="0" fontId="4" fillId="0" borderId="4" xfId="0" applyFont="1" applyBorder="1" applyProtection="1">
      <alignment vertical="center"/>
      <protection locked="0"/>
    </xf>
    <xf numFmtId="0" fontId="4" fillId="0" borderId="0" xfId="0" applyFont="1" applyBorder="1" applyProtection="1">
      <alignment vertical="center"/>
      <protection locked="0"/>
    </xf>
    <xf numFmtId="0" fontId="4" fillId="0" borderId="5" xfId="0" applyFont="1" applyBorder="1" applyProtection="1">
      <alignment vertical="center"/>
      <protection locked="0"/>
    </xf>
    <xf numFmtId="0" fontId="3" fillId="0" borderId="0" xfId="0" applyFont="1" applyBorder="1" applyProtection="1">
      <alignment vertical="center"/>
      <protection locked="0"/>
    </xf>
    <xf numFmtId="0" fontId="3" fillId="0" borderId="4" xfId="0" applyFont="1" applyBorder="1" applyProtection="1">
      <alignment vertical="center"/>
      <protection locked="0"/>
    </xf>
    <xf numFmtId="0" fontId="3" fillId="0" borderId="5" xfId="0" applyFont="1" applyBorder="1" applyProtection="1">
      <alignment vertical="center"/>
      <protection locked="0"/>
    </xf>
    <xf numFmtId="0" fontId="3" fillId="0" borderId="0" xfId="0" applyFont="1" applyBorder="1" applyAlignment="1" applyProtection="1">
      <alignment vertical="center"/>
      <protection locked="0"/>
    </xf>
    <xf numFmtId="0" fontId="10" fillId="0" borderId="0" xfId="0" applyFont="1" applyBorder="1" applyProtection="1">
      <alignment vertical="center"/>
      <protection locked="0"/>
    </xf>
    <xf numFmtId="0" fontId="3" fillId="0" borderId="6" xfId="0" applyFont="1" applyBorder="1" applyProtection="1">
      <alignment vertical="center"/>
      <protection locked="0"/>
    </xf>
    <xf numFmtId="0" fontId="3" fillId="0" borderId="7" xfId="0" applyFont="1" applyBorder="1" applyProtection="1">
      <alignment vertical="center"/>
      <protection locked="0"/>
    </xf>
    <xf numFmtId="0" fontId="3" fillId="0" borderId="8" xfId="0" applyFont="1" applyBorder="1" applyProtection="1">
      <alignment vertical="center"/>
      <protection locked="0"/>
    </xf>
    <xf numFmtId="0" fontId="3" fillId="0" borderId="2" xfId="0" applyFont="1" applyBorder="1" applyProtection="1">
      <alignment vertical="center"/>
      <protection locked="0"/>
    </xf>
    <xf numFmtId="0" fontId="9" fillId="0" borderId="0" xfId="0" applyFont="1" applyBorder="1" applyAlignment="1" applyProtection="1">
      <alignment vertical="center"/>
      <protection locked="0"/>
    </xf>
    <xf numFmtId="0" fontId="11" fillId="0" borderId="0" xfId="0" applyFont="1" applyBorder="1" applyProtection="1">
      <alignment vertical="center"/>
      <protection locked="0"/>
    </xf>
    <xf numFmtId="0" fontId="12" fillId="0" borderId="0" xfId="0" applyFont="1" applyBorder="1" applyProtection="1">
      <alignment vertical="center"/>
      <protection locked="0"/>
    </xf>
    <xf numFmtId="0" fontId="14" fillId="0" borderId="0" xfId="0" applyFont="1" applyBorder="1" applyProtection="1">
      <alignment vertical="center"/>
      <protection locked="0"/>
    </xf>
    <xf numFmtId="0" fontId="15" fillId="0" borderId="0" xfId="0" applyFont="1" applyBorder="1" applyProtection="1">
      <alignment vertical="center"/>
      <protection locked="0"/>
    </xf>
    <xf numFmtId="0" fontId="7" fillId="0" borderId="0" xfId="0" applyFont="1" applyAlignment="1">
      <alignment vertical="center" wrapText="1"/>
    </xf>
    <xf numFmtId="0" fontId="4" fillId="0" borderId="0" xfId="0" applyFont="1" applyProtection="1">
      <alignment vertical="center"/>
    </xf>
    <xf numFmtId="0" fontId="4" fillId="0" borderId="4" xfId="0" applyFont="1" applyBorder="1" applyProtection="1">
      <alignment vertical="center"/>
    </xf>
    <xf numFmtId="0" fontId="4" fillId="0" borderId="0" xfId="0" applyFont="1" applyBorder="1" applyProtection="1">
      <alignment vertical="center"/>
    </xf>
    <xf numFmtId="0" fontId="4" fillId="0" borderId="5" xfId="0" applyFont="1" applyBorder="1" applyProtection="1">
      <alignment vertical="center"/>
    </xf>
    <xf numFmtId="0" fontId="3" fillId="0" borderId="4" xfId="0" applyFont="1" applyBorder="1" applyProtection="1">
      <alignment vertical="center"/>
    </xf>
    <xf numFmtId="0" fontId="3" fillId="0" borderId="0" xfId="0" applyFont="1" applyBorder="1" applyProtection="1">
      <alignment vertical="center"/>
    </xf>
    <xf numFmtId="0" fontId="3" fillId="0" borderId="5" xfId="0" applyFont="1" applyBorder="1" applyProtection="1">
      <alignment vertical="center"/>
    </xf>
    <xf numFmtId="0" fontId="7" fillId="0" borderId="4" xfId="0" applyFont="1" applyBorder="1" applyAlignment="1" applyProtection="1">
      <alignment vertical="center" wrapText="1"/>
    </xf>
    <xf numFmtId="0" fontId="7" fillId="0" borderId="0" xfId="0" applyFont="1" applyBorder="1" applyAlignment="1" applyProtection="1">
      <alignment vertical="center" wrapText="1"/>
    </xf>
    <xf numFmtId="0" fontId="9" fillId="0" borderId="0" xfId="0" applyFont="1" applyBorder="1" applyAlignment="1" applyProtection="1">
      <alignment vertical="center"/>
    </xf>
    <xf numFmtId="0" fontId="3" fillId="0" borderId="0" xfId="0" applyFont="1" applyBorder="1" applyAlignment="1" applyProtection="1">
      <alignment vertical="center"/>
    </xf>
    <xf numFmtId="0" fontId="11" fillId="0" borderId="0" xfId="0" applyFont="1" applyBorder="1" applyProtection="1">
      <alignment vertical="center"/>
    </xf>
    <xf numFmtId="0" fontId="12" fillId="0" borderId="0" xfId="0" applyFont="1" applyBorder="1" applyProtection="1">
      <alignment vertical="center"/>
    </xf>
    <xf numFmtId="0" fontId="10" fillId="0" borderId="0" xfId="0" applyFont="1" applyBorder="1" applyProtection="1">
      <alignment vertical="center"/>
    </xf>
    <xf numFmtId="0" fontId="14" fillId="0" borderId="0" xfId="0" applyFont="1" applyBorder="1" applyProtection="1">
      <alignment vertical="center"/>
    </xf>
    <xf numFmtId="0" fontId="15" fillId="0" borderId="0" xfId="0" applyFont="1" applyBorder="1" applyProtection="1">
      <alignment vertical="center"/>
    </xf>
    <xf numFmtId="0" fontId="3" fillId="0" borderId="6" xfId="0" applyFont="1" applyBorder="1" applyProtection="1">
      <alignment vertical="center"/>
    </xf>
    <xf numFmtId="0" fontId="3" fillId="0" borderId="7" xfId="0" applyFont="1" applyBorder="1" applyProtection="1">
      <alignment vertical="center"/>
    </xf>
    <xf numFmtId="0" fontId="3" fillId="0" borderId="8" xfId="0" applyFont="1" applyBorder="1" applyProtection="1">
      <alignment vertical="center"/>
    </xf>
    <xf numFmtId="0" fontId="3" fillId="0" borderId="2" xfId="0" applyFont="1" applyBorder="1" applyProtection="1">
      <alignment vertical="center"/>
    </xf>
    <xf numFmtId="0" fontId="25" fillId="0" borderId="9" xfId="0" applyFont="1" applyBorder="1" applyAlignment="1">
      <alignment horizontal="center"/>
    </xf>
    <xf numFmtId="0" fontId="25" fillId="0" borderId="12" xfId="0" applyFont="1" applyBorder="1" applyAlignment="1">
      <alignment horizontal="center"/>
    </xf>
    <xf numFmtId="0" fontId="25" fillId="0" borderId="12" xfId="0" applyFont="1" applyFill="1" applyBorder="1" applyAlignment="1">
      <alignment horizontal="center"/>
    </xf>
    <xf numFmtId="0" fontId="1" fillId="0" borderId="0" xfId="2">
      <alignment vertical="center"/>
    </xf>
    <xf numFmtId="0" fontId="24" fillId="0" borderId="11" xfId="2" applyFont="1" applyFill="1" applyBorder="1" applyAlignment="1">
      <alignment horizontal="left" vertical="center"/>
    </xf>
    <xf numFmtId="0" fontId="24" fillId="0" borderId="10" xfId="2" applyFont="1" applyFill="1" applyBorder="1" applyAlignment="1">
      <alignment horizontal="center" vertical="center"/>
    </xf>
    <xf numFmtId="0" fontId="1" fillId="0" borderId="11" xfId="2" applyBorder="1">
      <alignment vertical="center"/>
    </xf>
    <xf numFmtId="0" fontId="25" fillId="0" borderId="9" xfId="0" applyFont="1" applyFill="1" applyBorder="1" applyAlignment="1">
      <alignment horizontal="center"/>
    </xf>
    <xf numFmtId="0" fontId="3" fillId="0" borderId="0" xfId="0" applyFont="1">
      <alignment vertical="center"/>
    </xf>
    <xf numFmtId="0" fontId="7" fillId="0" borderId="0" xfId="0" applyFont="1" applyBorder="1" applyAlignment="1" applyProtection="1">
      <alignment vertical="top"/>
      <protection locked="0"/>
    </xf>
    <xf numFmtId="0" fontId="7" fillId="0" borderId="2" xfId="0" applyFont="1" applyBorder="1" applyAlignment="1" applyProtection="1">
      <alignment vertical="top"/>
      <protection locked="0"/>
    </xf>
    <xf numFmtId="0" fontId="27" fillId="0" borderId="0" xfId="0" applyFont="1">
      <alignment vertical="center"/>
    </xf>
    <xf numFmtId="0" fontId="27" fillId="0" borderId="10" xfId="0" applyFont="1" applyBorder="1">
      <alignment vertical="center"/>
    </xf>
    <xf numFmtId="0" fontId="27" fillId="8" borderId="10" xfId="0" applyFont="1" applyFill="1" applyBorder="1">
      <alignment vertical="center"/>
    </xf>
    <xf numFmtId="0" fontId="4" fillId="0" borderId="10" xfId="0" applyFont="1" applyBorder="1" applyAlignment="1">
      <alignment vertical="center" wrapText="1"/>
    </xf>
    <xf numFmtId="0" fontId="4" fillId="0" borderId="10" xfId="0" applyFont="1" applyBorder="1">
      <alignment vertical="center"/>
    </xf>
    <xf numFmtId="0" fontId="28" fillId="0" borderId="10" xfId="0" applyFont="1" applyBorder="1">
      <alignment vertical="center"/>
    </xf>
    <xf numFmtId="0" fontId="4" fillId="0" borderId="1" xfId="0" applyFont="1" applyFill="1" applyBorder="1" applyProtection="1">
      <alignment vertical="center"/>
      <protection locked="0"/>
    </xf>
    <xf numFmtId="0" fontId="4" fillId="0" borderId="2" xfId="0" applyFont="1" applyFill="1" applyBorder="1" applyProtection="1">
      <alignment vertical="center"/>
      <protection locked="0"/>
    </xf>
    <xf numFmtId="0" fontId="4" fillId="0" borderId="3" xfId="0" applyFont="1" applyFill="1" applyBorder="1" applyProtection="1">
      <alignment vertical="center"/>
      <protection locked="0"/>
    </xf>
    <xf numFmtId="0" fontId="23" fillId="6" borderId="10" xfId="2" applyFont="1" applyFill="1" applyBorder="1" applyAlignment="1">
      <alignment horizontal="center" vertical="center"/>
    </xf>
    <xf numFmtId="0" fontId="32" fillId="9" borderId="15" xfId="0" applyFont="1" applyFill="1" applyBorder="1">
      <alignment vertical="center"/>
    </xf>
    <xf numFmtId="0" fontId="32" fillId="9" borderId="11" xfId="0" applyFont="1" applyFill="1" applyBorder="1">
      <alignment vertical="center"/>
    </xf>
    <xf numFmtId="0" fontId="32" fillId="0" borderId="0" xfId="0" applyFont="1" applyFill="1">
      <alignment vertical="center"/>
    </xf>
    <xf numFmtId="0" fontId="33" fillId="0" borderId="0" xfId="0" applyFont="1">
      <alignment vertical="center"/>
    </xf>
    <xf numFmtId="0" fontId="5" fillId="0" borderId="1" xfId="0" applyFont="1" applyBorder="1">
      <alignment vertical="center"/>
    </xf>
    <xf numFmtId="0" fontId="5" fillId="0" borderId="2" xfId="0" applyFont="1" applyBorder="1">
      <alignment vertical="center"/>
    </xf>
    <xf numFmtId="0" fontId="5" fillId="0" borderId="3" xfId="0" applyFont="1" applyBorder="1">
      <alignment vertical="center"/>
    </xf>
    <xf numFmtId="0" fontId="5" fillId="0" borderId="0" xfId="0" applyFont="1">
      <alignment vertical="center"/>
    </xf>
    <xf numFmtId="0" fontId="5" fillId="0" borderId="4" xfId="0" applyFont="1" applyBorder="1">
      <alignment vertical="center"/>
    </xf>
    <xf numFmtId="0" fontId="5" fillId="0" borderId="0" xfId="0" applyFont="1" applyBorder="1">
      <alignment vertical="center"/>
    </xf>
    <xf numFmtId="0" fontId="5" fillId="0" borderId="5" xfId="0" applyFont="1" applyBorder="1">
      <alignment vertical="center"/>
    </xf>
    <xf numFmtId="0" fontId="34" fillId="0" borderId="0" xfId="0" applyFont="1" applyBorder="1">
      <alignment vertical="center"/>
    </xf>
    <xf numFmtId="0" fontId="5" fillId="0" borderId="6" xfId="0" applyFont="1" applyBorder="1">
      <alignment vertical="center"/>
    </xf>
    <xf numFmtId="0" fontId="5" fillId="0" borderId="7" xfId="0" applyFont="1" applyBorder="1">
      <alignment vertical="center"/>
    </xf>
    <xf numFmtId="0" fontId="5" fillId="0" borderId="8" xfId="0" applyFont="1" applyBorder="1">
      <alignment vertical="center"/>
    </xf>
    <xf numFmtId="0" fontId="36" fillId="9" borderId="14" xfId="0" applyFont="1" applyFill="1" applyBorder="1">
      <alignment vertical="center"/>
    </xf>
    <xf numFmtId="0" fontId="37" fillId="9" borderId="15" xfId="0" applyFont="1" applyFill="1" applyBorder="1">
      <alignment vertical="center"/>
    </xf>
    <xf numFmtId="0" fontId="38" fillId="0" borderId="11" xfId="0" applyFont="1" applyFill="1" applyBorder="1" applyAlignment="1"/>
    <xf numFmtId="0" fontId="4" fillId="0" borderId="0" xfId="2" applyFont="1" applyAlignment="1">
      <alignment horizontal="center" vertical="center"/>
    </xf>
    <xf numFmtId="0" fontId="4" fillId="0" borderId="12" xfId="2" applyFont="1" applyBorder="1" applyAlignment="1">
      <alignment horizontal="center" vertical="center"/>
    </xf>
    <xf numFmtId="0" fontId="4" fillId="0" borderId="9" xfId="2" applyFont="1" applyBorder="1" applyAlignment="1">
      <alignment horizontal="center" vertical="center"/>
    </xf>
    <xf numFmtId="0" fontId="4" fillId="0" borderId="0" xfId="2" applyFont="1">
      <alignment vertical="center"/>
    </xf>
    <xf numFmtId="0" fontId="38" fillId="0" borderId="8" xfId="0" applyFont="1" applyFill="1" applyBorder="1" applyAlignment="1"/>
    <xf numFmtId="0" fontId="24" fillId="11" borderId="11" xfId="2" applyFont="1" applyFill="1" applyBorder="1" applyAlignment="1">
      <alignment horizontal="left" vertical="center"/>
    </xf>
    <xf numFmtId="0" fontId="24" fillId="11" borderId="10" xfId="2" applyFont="1" applyFill="1" applyBorder="1" applyAlignment="1">
      <alignment horizontal="center" vertical="center"/>
    </xf>
    <xf numFmtId="0" fontId="4" fillId="0" borderId="13" xfId="2" applyFont="1" applyBorder="1" applyAlignment="1">
      <alignment horizontal="center" vertical="center"/>
    </xf>
    <xf numFmtId="0" fontId="38" fillId="0" borderId="3" xfId="0" applyFont="1" applyFill="1" applyBorder="1" applyAlignment="1"/>
    <xf numFmtId="0" fontId="24" fillId="0" borderId="9" xfId="2" applyFont="1" applyFill="1" applyBorder="1" applyAlignment="1">
      <alignment horizontal="center" vertical="center"/>
    </xf>
    <xf numFmtId="0" fontId="38" fillId="0" borderId="2" xfId="0" applyFont="1" applyFill="1" applyBorder="1" applyAlignment="1"/>
    <xf numFmtId="0" fontId="4" fillId="0" borderId="0" xfId="2" applyFont="1" applyBorder="1" applyAlignment="1">
      <alignment horizontal="center" vertical="center"/>
    </xf>
    <xf numFmtId="0" fontId="38" fillId="0" borderId="0" xfId="0" applyFont="1" applyFill="1" applyBorder="1" applyAlignment="1"/>
    <xf numFmtId="0" fontId="24" fillId="0" borderId="0" xfId="2" applyFont="1" applyFill="1" applyBorder="1" applyAlignment="1">
      <alignment horizontal="center" vertical="center"/>
    </xf>
    <xf numFmtId="0" fontId="24" fillId="10" borderId="2" xfId="2" applyFont="1" applyFill="1" applyBorder="1" applyAlignment="1">
      <alignment horizontal="center" vertical="center"/>
    </xf>
    <xf numFmtId="0" fontId="25" fillId="0" borderId="0" xfId="0" applyFont="1" applyFill="1" applyBorder="1" applyAlignment="1">
      <alignment horizontal="center"/>
    </xf>
    <xf numFmtId="0" fontId="4" fillId="0" borderId="10" xfId="2" applyFont="1" applyBorder="1" applyAlignment="1">
      <alignment horizontal="center" vertical="center"/>
    </xf>
    <xf numFmtId="0" fontId="4" fillId="0" borderId="0" xfId="2" applyFont="1" applyBorder="1">
      <alignment vertical="center"/>
    </xf>
    <xf numFmtId="0" fontId="3" fillId="0" borderId="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protection locked="0"/>
    </xf>
    <xf numFmtId="0" fontId="3" fillId="0" borderId="5" xfId="0" applyFont="1" applyFill="1" applyBorder="1" applyAlignment="1" applyProtection="1">
      <alignment horizontal="left" vertical="top"/>
      <protection locked="0"/>
    </xf>
    <xf numFmtId="0" fontId="3" fillId="0" borderId="4" xfId="0" applyFont="1" applyFill="1" applyBorder="1" applyAlignment="1" applyProtection="1">
      <alignment horizontal="left" vertical="top"/>
      <protection locked="0"/>
    </xf>
    <xf numFmtId="0" fontId="3" fillId="0" borderId="6" xfId="0" applyFont="1" applyFill="1" applyBorder="1" applyAlignment="1" applyProtection="1">
      <alignment horizontal="left" vertical="top"/>
      <protection locked="0"/>
    </xf>
    <xf numFmtId="0" fontId="3" fillId="0" borderId="7" xfId="0" applyFont="1" applyFill="1" applyBorder="1" applyAlignment="1" applyProtection="1">
      <alignment horizontal="left" vertical="top"/>
      <protection locked="0"/>
    </xf>
    <xf numFmtId="0" fontId="3" fillId="0" borderId="8" xfId="0" applyFont="1" applyFill="1" applyBorder="1" applyAlignment="1" applyProtection="1">
      <alignment horizontal="left" vertical="top"/>
      <protection locked="0"/>
    </xf>
    <xf numFmtId="0" fontId="26" fillId="7" borderId="10" xfId="0" applyFont="1" applyFill="1" applyBorder="1" applyAlignment="1" applyProtection="1">
      <alignment horizontal="center" vertical="center" wrapText="1"/>
    </xf>
    <xf numFmtId="0" fontId="26" fillId="7" borderId="10"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19" fillId="0" borderId="4" xfId="0" applyFont="1" applyFill="1" applyBorder="1" applyAlignment="1" applyProtection="1">
      <alignment horizontal="left" vertical="top" wrapText="1"/>
      <protection locked="0"/>
    </xf>
    <xf numFmtId="0" fontId="19" fillId="0" borderId="0" xfId="0" applyFont="1" applyFill="1" applyBorder="1" applyAlignment="1" applyProtection="1">
      <alignment horizontal="left" vertical="top" wrapText="1"/>
      <protection locked="0"/>
    </xf>
    <xf numFmtId="0" fontId="19" fillId="0" borderId="0" xfId="0" applyFont="1" applyFill="1" applyBorder="1" applyAlignment="1" applyProtection="1">
      <alignment horizontal="left" vertical="top"/>
      <protection locked="0"/>
    </xf>
    <xf numFmtId="0" fontId="19" fillId="0" borderId="5" xfId="0" applyFont="1" applyFill="1" applyBorder="1" applyAlignment="1" applyProtection="1">
      <alignment horizontal="left" vertical="top"/>
      <protection locked="0"/>
    </xf>
    <xf numFmtId="0" fontId="19" fillId="0" borderId="4" xfId="0" applyFont="1" applyFill="1" applyBorder="1" applyAlignment="1" applyProtection="1">
      <alignment horizontal="left" vertical="top"/>
      <protection locked="0"/>
    </xf>
    <xf numFmtId="0" fontId="6" fillId="2" borderId="1" xfId="0" applyFont="1" applyFill="1" applyBorder="1" applyAlignment="1" applyProtection="1">
      <alignment horizontal="left" vertical="center"/>
    </xf>
    <xf numFmtId="0" fontId="6" fillId="2" borderId="2" xfId="0" applyFont="1" applyFill="1" applyBorder="1" applyAlignment="1" applyProtection="1">
      <alignment horizontal="left" vertical="center"/>
    </xf>
    <xf numFmtId="0" fontId="6" fillId="2" borderId="3" xfId="0" applyFont="1" applyFill="1" applyBorder="1" applyAlignment="1" applyProtection="1">
      <alignment horizontal="left" vertical="center"/>
    </xf>
    <xf numFmtId="0" fontId="6" fillId="2" borderId="6" xfId="0" applyFont="1" applyFill="1" applyBorder="1" applyAlignment="1" applyProtection="1">
      <alignment horizontal="left" vertical="center"/>
    </xf>
    <xf numFmtId="0" fontId="6" fillId="2" borderId="7" xfId="0" applyFont="1" applyFill="1" applyBorder="1" applyAlignment="1" applyProtection="1">
      <alignment horizontal="left" vertical="center"/>
    </xf>
    <xf numFmtId="0" fontId="6" fillId="2" borderId="8" xfId="0" applyFont="1" applyFill="1" applyBorder="1" applyAlignment="1" applyProtection="1">
      <alignment horizontal="left" vertical="center"/>
    </xf>
    <xf numFmtId="0" fontId="18" fillId="2" borderId="1" xfId="0" applyFont="1" applyFill="1" applyBorder="1" applyAlignment="1" applyProtection="1">
      <alignment horizontal="center" vertical="center" shrinkToFit="1"/>
    </xf>
    <xf numFmtId="0" fontId="18" fillId="2" borderId="2" xfId="0" applyFont="1" applyFill="1" applyBorder="1" applyAlignment="1" applyProtection="1">
      <alignment horizontal="center" vertical="center" shrinkToFit="1"/>
    </xf>
    <xf numFmtId="0" fontId="18" fillId="2" borderId="3" xfId="0" applyFont="1" applyFill="1" applyBorder="1" applyAlignment="1" applyProtection="1">
      <alignment horizontal="center" vertical="center" shrinkToFit="1"/>
    </xf>
    <xf numFmtId="0" fontId="18" fillId="2" borderId="4" xfId="0" applyFont="1" applyFill="1" applyBorder="1" applyAlignment="1" applyProtection="1">
      <alignment horizontal="center" vertical="center" shrinkToFit="1"/>
    </xf>
    <xf numFmtId="0" fontId="18" fillId="2" borderId="0" xfId="0" applyFont="1" applyFill="1" applyBorder="1" applyAlignment="1" applyProtection="1">
      <alignment horizontal="center" vertical="center" shrinkToFit="1"/>
    </xf>
    <xf numFmtId="0" fontId="18" fillId="2" borderId="5"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7" fillId="2" borderId="2"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2" borderId="5"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2" borderId="8" xfId="0" applyFont="1" applyFill="1" applyBorder="1" applyAlignment="1" applyProtection="1">
      <alignment horizontal="left" vertical="center"/>
    </xf>
    <xf numFmtId="0" fontId="3" fillId="2" borderId="14"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7" fillId="0" borderId="0" xfId="0" applyFont="1" applyBorder="1" applyAlignment="1" applyProtection="1">
      <alignment horizontal="left" vertical="center" wrapText="1"/>
    </xf>
    <xf numFmtId="0" fontId="3" fillId="0" borderId="4" xfId="0" applyFont="1" applyBorder="1" applyAlignment="1" applyProtection="1">
      <alignment horizontal="left" vertical="center"/>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0" fontId="17" fillId="0" borderId="0" xfId="0" applyFont="1" applyAlignment="1" applyProtection="1">
      <alignment horizontal="center" vertical="center"/>
    </xf>
    <xf numFmtId="0" fontId="5" fillId="3" borderId="1" xfId="0" applyFont="1" applyFill="1" applyBorder="1" applyAlignment="1" applyProtection="1">
      <alignment horizontal="left" vertical="center"/>
    </xf>
    <xf numFmtId="0" fontId="5" fillId="3" borderId="2" xfId="0" applyFont="1" applyFill="1" applyBorder="1" applyAlignment="1" applyProtection="1">
      <alignment horizontal="left" vertical="center"/>
    </xf>
    <xf numFmtId="0" fontId="5" fillId="3" borderId="3" xfId="0" applyFont="1" applyFill="1" applyBorder="1" applyAlignment="1" applyProtection="1">
      <alignment horizontal="left" vertical="center"/>
    </xf>
    <xf numFmtId="0" fontId="5" fillId="3" borderId="4"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5" xfId="0" applyFont="1" applyFill="1" applyBorder="1" applyAlignment="1" applyProtection="1">
      <alignment horizontal="left" vertical="center"/>
    </xf>
    <xf numFmtId="0" fontId="8" fillId="4" borderId="1"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5"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6"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4" xfId="0" applyFont="1" applyFill="1" applyBorder="1" applyAlignment="1" applyProtection="1">
      <alignment horizontal="center" vertical="center"/>
    </xf>
    <xf numFmtId="0" fontId="3" fillId="4" borderId="0" xfId="0" applyFont="1" applyFill="1" applyBorder="1" applyAlignment="1" applyProtection="1">
      <alignment horizontal="center" vertical="center"/>
    </xf>
    <xf numFmtId="0" fontId="3" fillId="4" borderId="6" xfId="0" applyFont="1" applyFill="1" applyBorder="1" applyAlignment="1" applyProtection="1">
      <alignment horizontal="center" vertical="center"/>
    </xf>
    <xf numFmtId="0" fontId="3" fillId="4" borderId="7" xfId="0" applyFont="1" applyFill="1" applyBorder="1" applyAlignment="1" applyProtection="1">
      <alignment horizontal="center" vertical="center"/>
    </xf>
    <xf numFmtId="0" fontId="7" fillId="4" borderId="2" xfId="0" applyFont="1" applyFill="1" applyBorder="1" applyAlignment="1" applyProtection="1">
      <alignment horizontal="left" vertical="center"/>
    </xf>
    <xf numFmtId="0" fontId="7" fillId="4" borderId="3"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4" borderId="5" xfId="0" applyFont="1" applyFill="1" applyBorder="1" applyAlignment="1" applyProtection="1">
      <alignment horizontal="left" vertical="center"/>
    </xf>
    <xf numFmtId="0" fontId="7" fillId="4" borderId="7" xfId="0" applyFont="1" applyFill="1" applyBorder="1" applyAlignment="1" applyProtection="1">
      <alignment horizontal="left" vertical="center"/>
    </xf>
    <xf numFmtId="0" fontId="7" fillId="4" borderId="8" xfId="0" applyFont="1" applyFill="1" applyBorder="1" applyAlignment="1" applyProtection="1">
      <alignment horizontal="left" vertical="center"/>
    </xf>
    <xf numFmtId="0" fontId="21" fillId="5" borderId="0" xfId="2" applyFont="1" applyFill="1" applyAlignment="1">
      <alignment horizontal="center" vertical="center"/>
    </xf>
    <xf numFmtId="0" fontId="23" fillId="6" borderId="9" xfId="2" applyFont="1" applyFill="1" applyBorder="1" applyAlignment="1">
      <alignment horizontal="center" vertical="center"/>
    </xf>
    <xf numFmtId="0" fontId="23" fillId="6" borderId="10" xfId="2" applyFont="1" applyFill="1" applyBorder="1" applyAlignment="1">
      <alignment horizontal="center" vertical="center"/>
    </xf>
    <xf numFmtId="0" fontId="38" fillId="0" borderId="9" xfId="0" applyFont="1" applyFill="1" applyBorder="1" applyAlignment="1">
      <alignment wrapText="1"/>
    </xf>
    <xf numFmtId="0" fontId="38" fillId="0" borderId="13" xfId="0" applyFont="1" applyFill="1" applyBorder="1" applyAlignment="1">
      <alignment wrapText="1"/>
    </xf>
    <xf numFmtId="0" fontId="24" fillId="0" borderId="9" xfId="2" applyFont="1" applyFill="1" applyBorder="1" applyAlignment="1">
      <alignment horizontal="center" vertical="center" wrapText="1"/>
    </xf>
    <xf numFmtId="0" fontId="24" fillId="0" borderId="13" xfId="2" applyFont="1" applyFill="1" applyBorder="1" applyAlignment="1">
      <alignment horizontal="center" vertical="center" wrapText="1"/>
    </xf>
    <xf numFmtId="0" fontId="7" fillId="0" borderId="4" xfId="0" applyFont="1" applyFill="1" applyBorder="1" applyAlignment="1" applyProtection="1">
      <alignment horizontal="left" vertical="top"/>
      <protection locked="0"/>
    </xf>
    <xf numFmtId="0" fontId="7" fillId="0" borderId="0" xfId="0" applyFont="1" applyFill="1" applyBorder="1" applyAlignment="1" applyProtection="1">
      <alignment horizontal="left" vertical="top"/>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7" fillId="0" borderId="7" xfId="0" applyFont="1" applyFill="1" applyBorder="1" applyAlignment="1" applyProtection="1">
      <alignment horizontal="left" vertical="top"/>
      <protection locked="0"/>
    </xf>
    <xf numFmtId="0" fontId="7" fillId="0" borderId="8" xfId="0" applyFont="1" applyFill="1" applyBorder="1" applyAlignment="1" applyProtection="1">
      <alignment horizontal="left" vertical="top"/>
      <protection locked="0"/>
    </xf>
    <xf numFmtId="0" fontId="8" fillId="2" borderId="1"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35" fillId="10" borderId="4" xfId="0" applyFont="1" applyFill="1" applyBorder="1" applyAlignment="1" applyProtection="1">
      <alignment horizontal="left" vertical="top" wrapText="1"/>
      <protection locked="0"/>
    </xf>
    <xf numFmtId="0" fontId="35" fillId="10" borderId="0" xfId="0" applyFont="1" applyFill="1" applyBorder="1" applyAlignment="1" applyProtection="1">
      <alignment horizontal="left" vertical="top" wrapText="1"/>
      <protection locked="0"/>
    </xf>
    <xf numFmtId="0" fontId="35" fillId="10" borderId="0" xfId="0" applyFont="1" applyFill="1" applyBorder="1" applyAlignment="1" applyProtection="1">
      <alignment horizontal="left" vertical="top"/>
      <protection locked="0"/>
    </xf>
    <xf numFmtId="0" fontId="35" fillId="10" borderId="5" xfId="0" applyFont="1" applyFill="1" applyBorder="1" applyAlignment="1" applyProtection="1">
      <alignment horizontal="left" vertical="top"/>
      <protection locked="0"/>
    </xf>
    <xf numFmtId="0" fontId="35" fillId="10" borderId="4" xfId="0" applyFont="1" applyFill="1" applyBorder="1" applyAlignment="1" applyProtection="1">
      <alignment horizontal="left" vertical="top"/>
      <protection locked="0"/>
    </xf>
    <xf numFmtId="0" fontId="27" fillId="0" borderId="9" xfId="0" applyFont="1" applyBorder="1" applyAlignment="1">
      <alignment horizontal="center" vertical="center"/>
    </xf>
    <xf numFmtId="0" fontId="27" fillId="0" borderId="13" xfId="0" applyFont="1" applyBorder="1" applyAlignment="1">
      <alignment horizontal="center" vertical="center"/>
    </xf>
    <xf numFmtId="0" fontId="27" fillId="0" borderId="9" xfId="0" applyFont="1" applyBorder="1" applyAlignment="1">
      <alignment horizontal="center" vertical="center" wrapText="1"/>
    </xf>
    <xf numFmtId="0" fontId="27" fillId="0" borderId="13" xfId="0" applyFont="1" applyBorder="1" applyAlignment="1">
      <alignment horizontal="center" vertical="center" wrapText="1"/>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6" xfId="0" applyFont="1" applyFill="1" applyBorder="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cellXfs>
  <cellStyles count="3">
    <cellStyle name="標準" xfId="0" builtinId="0"/>
    <cellStyle name="標準 2" xfId="1" xr:uid="{00000000-0005-0000-0000-000001000000}"/>
    <cellStyle name="標準 2 2" xfId="2" xr:uid="{00000000-0005-0000-0000-000002000000}"/>
  </cellStyles>
  <dxfs count="36">
    <dxf>
      <font>
        <color theme="0"/>
      </font>
      <fill>
        <patternFill>
          <fgColor theme="0"/>
          <bgColor theme="0" tint="-0.24994659260841701"/>
        </patternFill>
      </fill>
    </dxf>
    <dxf>
      <font>
        <b/>
        <i val="0"/>
        <color theme="1"/>
      </font>
      <fill>
        <patternFill>
          <bgColor rgb="FF0070C0"/>
        </patternFill>
      </fill>
    </dxf>
    <dxf>
      <font>
        <color theme="0"/>
      </font>
      <fill>
        <patternFill>
          <bgColor theme="0" tint="-0.24994659260841701"/>
        </patternFill>
      </fill>
    </dxf>
    <dxf>
      <font>
        <b/>
        <i val="0"/>
        <color theme="1"/>
      </font>
      <fill>
        <patternFill>
          <bgColor rgb="FFFF6600"/>
        </patternFill>
      </fill>
    </dxf>
    <dxf>
      <font>
        <color theme="0"/>
      </font>
      <fill>
        <patternFill>
          <bgColor theme="0" tint="-0.24994659260841701"/>
        </patternFill>
      </fill>
    </dxf>
    <dxf>
      <font>
        <b/>
        <i val="0"/>
        <color theme="1"/>
      </font>
      <fill>
        <patternFill>
          <bgColor rgb="FF66FF33"/>
        </patternFill>
      </fill>
    </dxf>
    <dxf>
      <font>
        <color theme="0"/>
      </font>
      <fill>
        <patternFill>
          <bgColor theme="0" tint="-0.24994659260841701"/>
        </patternFill>
      </fill>
    </dxf>
    <dxf>
      <font>
        <b/>
        <i val="0"/>
        <color theme="1"/>
      </font>
      <fill>
        <patternFill>
          <bgColor rgb="FF00CCFF"/>
        </patternFill>
      </fill>
    </dxf>
    <dxf>
      <font>
        <color theme="0"/>
      </font>
      <fill>
        <patternFill>
          <bgColor theme="0" tint="-0.24994659260841701"/>
        </patternFill>
      </fill>
    </dxf>
    <dxf>
      <font>
        <b/>
        <i val="0"/>
        <color theme="1"/>
      </font>
      <fill>
        <patternFill>
          <bgColor rgb="FFFF6699"/>
        </patternFill>
      </fill>
    </dxf>
    <dxf>
      <font>
        <color theme="0"/>
      </font>
      <fill>
        <patternFill>
          <bgColor theme="0" tint="-0.24994659260841701"/>
        </patternFill>
      </fill>
    </dxf>
    <dxf>
      <font>
        <b/>
        <i val="0"/>
        <color theme="1"/>
      </font>
      <fill>
        <patternFill>
          <bgColor rgb="FFEBEB2B"/>
        </patternFill>
      </fill>
    </dxf>
    <dxf>
      <font>
        <color theme="0"/>
      </font>
      <fill>
        <patternFill>
          <bgColor theme="0" tint="-0.24994659260841701"/>
        </patternFill>
      </fill>
    </dxf>
    <dxf>
      <font>
        <b/>
        <i val="0"/>
        <color theme="1"/>
      </font>
      <fill>
        <patternFill>
          <bgColor rgb="FF9966FF"/>
        </patternFill>
      </fill>
    </dxf>
    <dxf>
      <font>
        <color theme="0"/>
      </font>
      <fill>
        <patternFill>
          <fgColor theme="0"/>
          <bgColor theme="0" tint="-0.24994659260841701"/>
        </patternFill>
      </fill>
    </dxf>
    <dxf>
      <font>
        <b/>
        <i val="0"/>
        <color theme="1"/>
      </font>
      <fill>
        <patternFill>
          <bgColor rgb="FF0070C0"/>
        </patternFill>
      </fill>
    </dxf>
    <dxf>
      <font>
        <color theme="0"/>
      </font>
      <fill>
        <patternFill>
          <bgColor theme="0" tint="-0.24994659260841701"/>
        </patternFill>
      </fill>
    </dxf>
    <dxf>
      <font>
        <b/>
        <i val="0"/>
        <color theme="1"/>
      </font>
      <fill>
        <patternFill>
          <bgColor rgb="FFFF6600"/>
        </patternFill>
      </fill>
    </dxf>
    <dxf>
      <font>
        <color theme="0"/>
      </font>
      <fill>
        <patternFill>
          <bgColor theme="0" tint="-0.24994659260841701"/>
        </patternFill>
      </fill>
    </dxf>
    <dxf>
      <font>
        <b/>
        <i val="0"/>
        <color theme="1"/>
      </font>
      <fill>
        <patternFill>
          <bgColor rgb="FF66FF33"/>
        </patternFill>
      </fill>
    </dxf>
    <dxf>
      <font>
        <color theme="0"/>
      </font>
      <fill>
        <patternFill>
          <bgColor theme="0" tint="-0.24994659260841701"/>
        </patternFill>
      </fill>
    </dxf>
    <dxf>
      <font>
        <b/>
        <i val="0"/>
        <color theme="1"/>
      </font>
      <fill>
        <patternFill>
          <bgColor rgb="FF00CCFF"/>
        </patternFill>
      </fill>
    </dxf>
    <dxf>
      <font>
        <color theme="0"/>
      </font>
      <fill>
        <patternFill>
          <bgColor theme="0" tint="-0.24994659260841701"/>
        </patternFill>
      </fill>
    </dxf>
    <dxf>
      <font>
        <b/>
        <i val="0"/>
        <color theme="1"/>
      </font>
      <fill>
        <patternFill>
          <bgColor rgb="FFFF6699"/>
        </patternFill>
      </fill>
    </dxf>
    <dxf>
      <font>
        <color theme="0"/>
      </font>
      <fill>
        <patternFill>
          <bgColor theme="0" tint="-0.24994659260841701"/>
        </patternFill>
      </fill>
    </dxf>
    <dxf>
      <font>
        <b/>
        <i val="0"/>
        <color theme="1"/>
      </font>
      <fill>
        <patternFill>
          <bgColor rgb="FFEBEB2B"/>
        </patternFill>
      </fill>
    </dxf>
    <dxf>
      <font>
        <color theme="0"/>
      </font>
      <fill>
        <patternFill>
          <bgColor theme="0" tint="-0.24994659260841701"/>
        </patternFill>
      </fill>
    </dxf>
    <dxf>
      <font>
        <b/>
        <i val="0"/>
        <color theme="1"/>
      </font>
      <fill>
        <patternFill>
          <bgColor rgb="FF9966FF"/>
        </patternFill>
      </fill>
    </dxf>
    <dxf>
      <fill>
        <patternFill>
          <bgColor rgb="FFFFE5FF"/>
        </patternFill>
      </fill>
    </dxf>
    <dxf>
      <font>
        <b/>
        <i val="0"/>
        <color theme="1"/>
      </font>
      <fill>
        <patternFill>
          <bgColor rgb="FF0070C0"/>
        </patternFill>
      </fill>
    </dxf>
    <dxf>
      <font>
        <b/>
        <i val="0"/>
        <color theme="1"/>
      </font>
      <fill>
        <patternFill>
          <bgColor rgb="FFFF6600"/>
        </patternFill>
      </fill>
    </dxf>
    <dxf>
      <font>
        <b/>
        <i val="0"/>
        <color theme="1"/>
      </font>
      <fill>
        <patternFill>
          <bgColor rgb="FF66FF33"/>
        </patternFill>
      </fill>
    </dxf>
    <dxf>
      <font>
        <b/>
        <i val="0"/>
        <color theme="1"/>
      </font>
      <fill>
        <patternFill>
          <bgColor theme="4" tint="0.59996337778862885"/>
        </patternFill>
      </fill>
    </dxf>
    <dxf>
      <font>
        <b/>
        <i val="0"/>
        <color theme="1"/>
      </font>
      <fill>
        <patternFill>
          <bgColor rgb="FFFF6699"/>
        </patternFill>
      </fill>
    </dxf>
    <dxf>
      <font>
        <b/>
        <i val="0"/>
        <color theme="1"/>
      </font>
      <fill>
        <patternFill>
          <bgColor theme="7" tint="0.39994506668294322"/>
        </patternFill>
      </fill>
    </dxf>
    <dxf>
      <font>
        <b/>
        <i val="0"/>
        <color theme="1"/>
      </font>
      <fill>
        <patternFill>
          <bgColor rgb="FF9966FF"/>
        </patternFill>
      </fill>
    </dxf>
  </dxfs>
  <tableStyles count="0" defaultTableStyle="TableStyleMedium2" defaultPivotStyle="PivotStyleLight16"/>
  <colors>
    <mruColors>
      <color rgb="FFFFE5FF"/>
      <color rgb="FFFFCCFF"/>
      <color rgb="FFFF6699"/>
      <color rgb="FF00CCFF"/>
      <color rgb="FFEBEB2B"/>
      <color rgb="FFEDCC28"/>
      <color rgb="FFF8CD5F"/>
      <color rgb="FFE2DB5F"/>
      <color rgb="FFA16FA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ttp://s360.jp/d/30646/wfair/kaijo_map.pd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562105</xdr:colOff>
      <xdr:row>21</xdr:row>
      <xdr:rowOff>190499</xdr:rowOff>
    </xdr:from>
    <xdr:to>
      <xdr:col>20</xdr:col>
      <xdr:colOff>486992</xdr:colOff>
      <xdr:row>31</xdr:row>
      <xdr:rowOff>169412</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267"/>
        <a:stretch/>
      </xdr:blipFill>
      <xdr:spPr>
        <a:xfrm>
          <a:off x="12063543" y="6548437"/>
          <a:ext cx="6830512" cy="3788913"/>
        </a:xfrm>
        <a:prstGeom prst="rect">
          <a:avLst/>
        </a:prstGeom>
        <a:ln>
          <a:solidFill>
            <a:srgbClr val="FF6699"/>
          </a:solidFill>
        </a:ln>
      </xdr:spPr>
    </xdr:pic>
    <xdr:clientData/>
  </xdr:twoCellAnchor>
  <xdr:twoCellAnchor>
    <xdr:from>
      <xdr:col>0</xdr:col>
      <xdr:colOff>571497</xdr:colOff>
      <xdr:row>11</xdr:row>
      <xdr:rowOff>23812</xdr:rowOff>
    </xdr:from>
    <xdr:to>
      <xdr:col>0</xdr:col>
      <xdr:colOff>5119685</xdr:colOff>
      <xdr:row>14</xdr:row>
      <xdr:rowOff>47625</xdr:rowOff>
    </xdr:to>
    <xdr:sp macro="" textlink="">
      <xdr:nvSpPr>
        <xdr:cNvPr id="8" name="正方形/長方形 7">
          <a:hlinkClick xmlns:r="http://schemas.openxmlformats.org/officeDocument/2006/relationships" r:id="rId2"/>
          <a:extLst>
            <a:ext uri="{FF2B5EF4-FFF2-40B4-BE49-F238E27FC236}">
              <a16:creationId xmlns:a16="http://schemas.microsoft.com/office/drawing/2014/main" id="{00000000-0008-0000-0100-000008000000}"/>
            </a:ext>
          </a:extLst>
        </xdr:cNvPr>
        <xdr:cNvSpPr/>
      </xdr:nvSpPr>
      <xdr:spPr>
        <a:xfrm>
          <a:off x="571497" y="1985962"/>
          <a:ext cx="4548188" cy="1547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663287</xdr:colOff>
      <xdr:row>12</xdr:row>
      <xdr:rowOff>20344</xdr:rowOff>
    </xdr:from>
    <xdr:to>
      <xdr:col>37</xdr:col>
      <xdr:colOff>675409</xdr:colOff>
      <xdr:row>18</xdr:row>
      <xdr:rowOff>277091</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21029469" y="3293480"/>
          <a:ext cx="5553940" cy="2456156"/>
        </a:xfrm>
        <a:prstGeom prst="wedgeRoundRectCallout">
          <a:avLst>
            <a:gd name="adj1" fmla="val -92808"/>
            <a:gd name="adj2" fmla="val -19998"/>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③「会社を一言であらわすと？」や</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「来場者のみなさまへメッセージ」の</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欄には、来場者に届けたい</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貴社のメッセージをご入力ください。</a:t>
          </a:r>
          <a:endParaRPr kumimoji="1" lang="ja-JP" altLang="en-US" sz="24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619124</xdr:colOff>
      <xdr:row>27</xdr:row>
      <xdr:rowOff>285749</xdr:rowOff>
    </xdr:from>
    <xdr:to>
      <xdr:col>20</xdr:col>
      <xdr:colOff>98733</xdr:colOff>
      <xdr:row>31</xdr:row>
      <xdr:rowOff>323502</xdr:rowOff>
    </xdr:to>
    <xdr:sp macro="" textlink="">
      <xdr:nvSpPr>
        <xdr:cNvPr id="13" name="円形吹き出し 12">
          <a:extLst>
            <a:ext uri="{FF2B5EF4-FFF2-40B4-BE49-F238E27FC236}">
              <a16:creationId xmlns:a16="http://schemas.microsoft.com/office/drawing/2014/main" id="{00000000-0008-0000-0100-00000D000000}"/>
            </a:ext>
          </a:extLst>
        </xdr:cNvPr>
        <xdr:cNvSpPr/>
      </xdr:nvSpPr>
      <xdr:spPr>
        <a:xfrm>
          <a:off x="13287374" y="8791574"/>
          <a:ext cx="5651809" cy="1561753"/>
        </a:xfrm>
        <a:prstGeom prst="wedgeEllipseCallout">
          <a:avLst>
            <a:gd name="adj1" fmla="val 24888"/>
            <a:gd name="adj2" fmla="val 34859"/>
          </a:avLst>
        </a:prstGeom>
        <a:solidFill>
          <a:srgbClr val="FF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bg1"/>
              </a:solidFill>
              <a:latin typeface="游ゴシック" panose="020B0400000000000000" pitchFamily="50" charset="-128"/>
              <a:ea typeface="游ゴシック" panose="020B0400000000000000" pitchFamily="50" charset="-128"/>
              <a:cs typeface="Meiryo UI" panose="020B0604030504040204" pitchFamily="50" charset="-128"/>
            </a:rPr>
            <a:t>いっしょに</a:t>
          </a:r>
          <a:endParaRPr kumimoji="1" lang="en-US" altLang="ja-JP" sz="2000" b="1">
            <a:solidFill>
              <a:schemeClr val="bg1"/>
            </a:solidFill>
            <a:latin typeface="游ゴシック" panose="020B0400000000000000" pitchFamily="50" charset="-128"/>
            <a:ea typeface="游ゴシック" panose="020B0400000000000000" pitchFamily="50" charset="-128"/>
            <a:cs typeface="Meiryo UI" panose="020B0604030504040204" pitchFamily="50" charset="-128"/>
          </a:endParaRPr>
        </a:p>
        <a:p>
          <a:pPr algn="ctr"/>
          <a:r>
            <a:rPr kumimoji="1" lang="ja-JP" altLang="en-US" sz="2000" b="1">
              <a:solidFill>
                <a:schemeClr val="bg1"/>
              </a:solidFill>
              <a:latin typeface="游ゴシック" panose="020B0400000000000000" pitchFamily="50" charset="-128"/>
              <a:ea typeface="游ゴシック" panose="020B0400000000000000" pitchFamily="50" charset="-128"/>
              <a:cs typeface="Meiryo UI" panose="020B0604030504040204" pitchFamily="50" charset="-128"/>
            </a:rPr>
            <a:t>”いい仕事”しませんか？</a:t>
          </a:r>
          <a:endParaRPr kumimoji="1" lang="en-US" altLang="ja-JP" sz="2000" b="1">
            <a:solidFill>
              <a:schemeClr val="bg1"/>
            </a:solidFill>
            <a:latin typeface="游ゴシック" panose="020B0400000000000000" pitchFamily="50" charset="-128"/>
            <a:ea typeface="游ゴシック" panose="020B0400000000000000" pitchFamily="50" charset="-128"/>
            <a:cs typeface="Meiryo UI" panose="020B0604030504040204" pitchFamily="50" charset="-128"/>
          </a:endParaRPr>
        </a:p>
      </xdr:txBody>
    </xdr:sp>
    <xdr:clientData/>
  </xdr:twoCellAnchor>
  <xdr:twoCellAnchor>
    <xdr:from>
      <xdr:col>3</xdr:col>
      <xdr:colOff>642937</xdr:colOff>
      <xdr:row>13</xdr:row>
      <xdr:rowOff>71438</xdr:rowOff>
    </xdr:from>
    <xdr:to>
      <xdr:col>8</xdr:col>
      <xdr:colOff>452437</xdr:colOff>
      <xdr:row>20</xdr:row>
      <xdr:rowOff>333375</xdr:rowOff>
    </xdr:to>
    <xdr:sp macro="" textlink="">
      <xdr:nvSpPr>
        <xdr:cNvPr id="14" name="星 5 13">
          <a:extLst>
            <a:ext uri="{FF2B5EF4-FFF2-40B4-BE49-F238E27FC236}">
              <a16:creationId xmlns:a16="http://schemas.microsoft.com/office/drawing/2014/main" id="{00000000-0008-0000-0100-00000E000000}"/>
            </a:ext>
          </a:extLst>
        </xdr:cNvPr>
        <xdr:cNvSpPr/>
      </xdr:nvSpPr>
      <xdr:spPr>
        <a:xfrm>
          <a:off x="7824787" y="3167063"/>
          <a:ext cx="3238500" cy="2995612"/>
        </a:xfrm>
        <a:prstGeom prst="star5">
          <a:avLst>
            <a:gd name="adj" fmla="val 28658"/>
            <a:gd name="hf" fmla="val 105146"/>
            <a:gd name="vf" fmla="val 110557"/>
          </a:avLst>
        </a:prstGeom>
        <a:solidFill>
          <a:srgbClr val="FFFF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485774</xdr:colOff>
      <xdr:row>13</xdr:row>
      <xdr:rowOff>104776</xdr:rowOff>
    </xdr:from>
    <xdr:to>
      <xdr:col>13</xdr:col>
      <xdr:colOff>295275</xdr:colOff>
      <xdr:row>20</xdr:row>
      <xdr:rowOff>366713</xdr:rowOff>
    </xdr:to>
    <xdr:sp macro="" textlink="">
      <xdr:nvSpPr>
        <xdr:cNvPr id="15" name="星 5 14">
          <a:extLst>
            <a:ext uri="{FF2B5EF4-FFF2-40B4-BE49-F238E27FC236}">
              <a16:creationId xmlns:a16="http://schemas.microsoft.com/office/drawing/2014/main" id="{00000000-0008-0000-0100-00000F000000}"/>
            </a:ext>
          </a:extLst>
        </xdr:cNvPr>
        <xdr:cNvSpPr/>
      </xdr:nvSpPr>
      <xdr:spPr>
        <a:xfrm>
          <a:off x="11096624" y="3200401"/>
          <a:ext cx="3238501" cy="2995612"/>
        </a:xfrm>
        <a:prstGeom prst="star5">
          <a:avLst>
            <a:gd name="adj" fmla="val 28658"/>
            <a:gd name="hf" fmla="val 105146"/>
            <a:gd name="vf" fmla="val 110557"/>
          </a:avLst>
        </a:prstGeom>
        <a:solidFill>
          <a:srgbClr val="FF7C8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304799</xdr:colOff>
      <xdr:row>13</xdr:row>
      <xdr:rowOff>90488</xdr:rowOff>
    </xdr:from>
    <xdr:to>
      <xdr:col>18</xdr:col>
      <xdr:colOff>114299</xdr:colOff>
      <xdr:row>20</xdr:row>
      <xdr:rowOff>352425</xdr:rowOff>
    </xdr:to>
    <xdr:sp macro="" textlink="">
      <xdr:nvSpPr>
        <xdr:cNvPr id="16" name="星 5 15">
          <a:extLst>
            <a:ext uri="{FF2B5EF4-FFF2-40B4-BE49-F238E27FC236}">
              <a16:creationId xmlns:a16="http://schemas.microsoft.com/office/drawing/2014/main" id="{00000000-0008-0000-0100-000010000000}"/>
            </a:ext>
          </a:extLst>
        </xdr:cNvPr>
        <xdr:cNvSpPr/>
      </xdr:nvSpPr>
      <xdr:spPr>
        <a:xfrm>
          <a:off x="14344649" y="3186113"/>
          <a:ext cx="3238500" cy="2995612"/>
        </a:xfrm>
        <a:prstGeom prst="star5">
          <a:avLst>
            <a:gd name="adj" fmla="val 28658"/>
            <a:gd name="hf" fmla="val 105146"/>
            <a:gd name="vf" fmla="val 110557"/>
          </a:avLst>
        </a:prstGeom>
        <a:solidFill>
          <a:srgbClr val="FFFF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xdr:colOff>
      <xdr:row>13</xdr:row>
      <xdr:rowOff>142879</xdr:rowOff>
    </xdr:from>
    <xdr:to>
      <xdr:col>21</xdr:col>
      <xdr:colOff>0</xdr:colOff>
      <xdr:row>20</xdr:row>
      <xdr:rowOff>95254</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5834062" y="3238504"/>
          <a:ext cx="13692188" cy="2686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200" b="1">
              <a:solidFill>
                <a:srgbClr val="002060"/>
              </a:solidFill>
              <a:latin typeface="Meiryo UI" panose="020B0604030504040204" pitchFamily="50" charset="-128"/>
              <a:ea typeface="Meiryo UI" panose="020B0604030504040204" pitchFamily="50" charset="-128"/>
            </a:rPr>
            <a:t>全力</a:t>
          </a:r>
          <a:r>
            <a:rPr kumimoji="1" lang="ja-JP" altLang="en-US" sz="6000" b="1">
              <a:solidFill>
                <a:srgbClr val="0070C0"/>
              </a:solidFill>
              <a:latin typeface="Meiryo UI" panose="020B0604030504040204" pitchFamily="50" charset="-128"/>
              <a:ea typeface="Meiryo UI" panose="020B0604030504040204" pitchFamily="50" charset="-128"/>
            </a:rPr>
            <a:t>で働く！</a:t>
          </a:r>
          <a:r>
            <a:rPr kumimoji="1" lang="ja-JP" altLang="en-US" sz="7200" b="1">
              <a:solidFill>
                <a:srgbClr val="002060"/>
              </a:solidFill>
              <a:latin typeface="Meiryo UI" panose="020B0604030504040204" pitchFamily="50" charset="-128"/>
              <a:ea typeface="Meiryo UI" panose="020B0604030504040204" pitchFamily="50" charset="-128"/>
            </a:rPr>
            <a:t>全力</a:t>
          </a:r>
          <a:r>
            <a:rPr kumimoji="1" lang="ja-JP" altLang="en-US" sz="6000" b="1">
              <a:solidFill>
                <a:srgbClr val="0070C0"/>
              </a:solidFill>
              <a:latin typeface="Meiryo UI" panose="020B0604030504040204" pitchFamily="50" charset="-128"/>
              <a:ea typeface="Meiryo UI" panose="020B0604030504040204" pitchFamily="50" charset="-128"/>
            </a:rPr>
            <a:t>で楽しむ！</a:t>
          </a:r>
        </a:p>
        <a:p>
          <a:pPr algn="ctr"/>
          <a:r>
            <a:rPr kumimoji="1" lang="ja-JP" altLang="en-US" sz="3200" b="1">
              <a:solidFill>
                <a:srgbClr val="002060"/>
              </a:solidFill>
              <a:latin typeface="Meiryo UI" panose="020B0604030504040204" pitchFamily="50" charset="-128"/>
              <a:ea typeface="Meiryo UI" panose="020B0604030504040204" pitchFamily="50" charset="-128"/>
            </a:rPr>
            <a:t>なんにだって全力で取り組むからこそ、全力で感動できる仕事です。</a:t>
          </a:r>
          <a:endParaRPr kumimoji="1" lang="ja-JP" altLang="en-US" sz="4000" b="1">
            <a:solidFill>
              <a:srgbClr val="002060"/>
            </a:solidFill>
            <a:latin typeface="Meiryo UI" panose="020B0604030504040204" pitchFamily="50" charset="-128"/>
            <a:ea typeface="Meiryo UI" panose="020B0604030504040204" pitchFamily="50" charset="-128"/>
          </a:endParaRPr>
        </a:p>
      </xdr:txBody>
    </xdr:sp>
    <xdr:clientData/>
  </xdr:twoCellAnchor>
  <xdr:twoCellAnchor>
    <xdr:from>
      <xdr:col>0</xdr:col>
      <xdr:colOff>5628409</xdr:colOff>
      <xdr:row>0</xdr:row>
      <xdr:rowOff>363681</xdr:rowOff>
    </xdr:from>
    <xdr:to>
      <xdr:col>28</xdr:col>
      <xdr:colOff>173181</xdr:colOff>
      <xdr:row>12</xdr:row>
      <xdr:rowOff>103908</xdr:rowOff>
    </xdr:to>
    <xdr:sp macro="" textlink="">
      <xdr:nvSpPr>
        <xdr:cNvPr id="18" name="正方形/長方形 17">
          <a:extLst>
            <a:ext uri="{FF2B5EF4-FFF2-40B4-BE49-F238E27FC236}">
              <a16:creationId xmlns:a16="http://schemas.microsoft.com/office/drawing/2014/main" id="{52F86C09-F890-470A-A767-ECC2B98F75F5}"/>
            </a:ext>
          </a:extLst>
        </xdr:cNvPr>
        <xdr:cNvSpPr/>
      </xdr:nvSpPr>
      <xdr:spPr>
        <a:xfrm>
          <a:off x="5628409" y="363681"/>
          <a:ext cx="14218227" cy="301336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333375</xdr:colOff>
      <xdr:row>4</xdr:row>
      <xdr:rowOff>47625</xdr:rowOff>
    </xdr:from>
    <xdr:to>
      <xdr:col>0</xdr:col>
      <xdr:colOff>5437909</xdr:colOff>
      <xdr:row>20</xdr:row>
      <xdr:rowOff>225136</xdr:rowOff>
    </xdr:to>
    <xdr:sp macro="" textlink="">
      <xdr:nvSpPr>
        <xdr:cNvPr id="9" name="角丸四角形吹き出し 8">
          <a:extLst>
            <a:ext uri="{FF2B5EF4-FFF2-40B4-BE49-F238E27FC236}">
              <a16:creationId xmlns:a16="http://schemas.microsoft.com/office/drawing/2014/main" id="{00000000-0008-0000-0100-000009000000}"/>
            </a:ext>
          </a:extLst>
        </xdr:cNvPr>
        <xdr:cNvSpPr/>
      </xdr:nvSpPr>
      <xdr:spPr>
        <a:xfrm>
          <a:off x="333375" y="1190625"/>
          <a:ext cx="5104534" cy="5303693"/>
        </a:xfrm>
        <a:prstGeom prst="wedgeRoundRectCallout">
          <a:avLst>
            <a:gd name="adj1" fmla="val 65154"/>
            <a:gd name="adj2" fmla="val -33850"/>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①ブース</a:t>
          </a:r>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一覧のシートより、</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貴社のブース</a:t>
          </a:r>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をご確認ください。</a:t>
          </a: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こちらに貴社のブース</a:t>
          </a:r>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を</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ご入力ください。</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ブース</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をご入力いただくと、</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社名・業種は自動反映されます。</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（変更はご遠慮ください）</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赤枠部分を画像等で覆い隠す</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ことは禁止させていただきます。</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30</xdr:col>
      <xdr:colOff>42863</xdr:colOff>
      <xdr:row>20</xdr:row>
      <xdr:rowOff>64947</xdr:rowOff>
    </xdr:from>
    <xdr:to>
      <xdr:col>38</xdr:col>
      <xdr:colOff>103909</xdr:colOff>
      <xdr:row>29</xdr:row>
      <xdr:rowOff>103909</xdr:rowOff>
    </xdr:to>
    <xdr:sp macro="" textlink="">
      <xdr:nvSpPr>
        <xdr:cNvPr id="11" name="角丸四角形吹き出し 10">
          <a:extLst>
            <a:ext uri="{FF2B5EF4-FFF2-40B4-BE49-F238E27FC236}">
              <a16:creationId xmlns:a16="http://schemas.microsoft.com/office/drawing/2014/main" id="{00000000-0008-0000-0100-00000B000000}"/>
            </a:ext>
          </a:extLst>
        </xdr:cNvPr>
        <xdr:cNvSpPr/>
      </xdr:nvSpPr>
      <xdr:spPr>
        <a:xfrm>
          <a:off x="21101772" y="6334129"/>
          <a:ext cx="5602864" cy="3485280"/>
        </a:xfrm>
        <a:prstGeom prst="wedgeRoundRectCallout">
          <a:avLst>
            <a:gd name="adj1" fmla="val -92808"/>
            <a:gd name="adj2" fmla="val -19998"/>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④イラストや写真の挿入などは自由です。</a:t>
          </a:r>
        </a:p>
        <a:p>
          <a:pPr algn="l"/>
          <a:r>
            <a:rPr kumimoji="1" lang="ja-JP" altLang="en-US" sz="24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⑤</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形式にご変換いただき、</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必ず一度プリントアウトをして</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内容をご確認ください。</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⑥</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ファイル名を「ブース</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貴社名」</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として入稿ください。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528205</xdr:colOff>
      <xdr:row>20</xdr:row>
      <xdr:rowOff>122986</xdr:rowOff>
    </xdr:from>
    <xdr:to>
      <xdr:col>20</xdr:col>
      <xdr:colOff>475060</xdr:colOff>
      <xdr:row>30</xdr:row>
      <xdr:rowOff>242450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267"/>
        <a:stretch/>
      </xdr:blipFill>
      <xdr:spPr>
        <a:xfrm>
          <a:off x="7386205" y="6009436"/>
          <a:ext cx="6804855" cy="3929464"/>
        </a:xfrm>
        <a:prstGeom prst="rect">
          <a:avLst/>
        </a:prstGeom>
      </xdr:spPr>
    </xdr:pic>
    <xdr:clientData/>
  </xdr:twoCellAnchor>
  <xdr:twoCellAnchor>
    <xdr:from>
      <xdr:col>8</xdr:col>
      <xdr:colOff>47625</xdr:colOff>
      <xdr:row>16</xdr:row>
      <xdr:rowOff>190500</xdr:rowOff>
    </xdr:from>
    <xdr:to>
      <xdr:col>16</xdr:col>
      <xdr:colOff>166688</xdr:colOff>
      <xdr:row>21</xdr:row>
      <xdr:rowOff>190500</xdr:rowOff>
    </xdr:to>
    <xdr:sp macro="" textlink="">
      <xdr:nvSpPr>
        <xdr:cNvPr id="3" name="円形吹き出し 2">
          <a:extLst>
            <a:ext uri="{FF2B5EF4-FFF2-40B4-BE49-F238E27FC236}">
              <a16:creationId xmlns:a16="http://schemas.microsoft.com/office/drawing/2014/main" id="{00000000-0008-0000-0300-000003000000}"/>
            </a:ext>
          </a:extLst>
        </xdr:cNvPr>
        <xdr:cNvSpPr/>
      </xdr:nvSpPr>
      <xdr:spPr>
        <a:xfrm>
          <a:off x="5534025" y="4533900"/>
          <a:ext cx="5605463" cy="1924050"/>
        </a:xfrm>
        <a:prstGeom prst="wedgeEllipseCallout">
          <a:avLst>
            <a:gd name="adj1" fmla="val 35760"/>
            <a:gd name="adj2" fmla="val 7416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いっしょに</a:t>
          </a:r>
          <a:endParaRPr kumimoji="1" lang="en-US" altLang="ja-JP" sz="2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”いい仕事”しませんか？</a:t>
          </a:r>
          <a:endParaRPr kumimoji="1" lang="en-US" altLang="ja-JP" sz="2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47624</xdr:colOff>
      <xdr:row>11</xdr:row>
      <xdr:rowOff>71437</xdr:rowOff>
    </xdr:from>
    <xdr:to>
      <xdr:col>19</xdr:col>
      <xdr:colOff>285749</xdr:colOff>
      <xdr:row>14</xdr:row>
      <xdr:rowOff>261937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733424" y="2462212"/>
          <a:ext cx="12582525" cy="1362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全力</a:t>
          </a:r>
          <a:r>
            <a:rPr kumimoji="1" lang="ja-JP" altLang="en-US" sz="6000" b="1">
              <a:latin typeface="Meiryo UI" panose="020B0604030504040204" pitchFamily="50" charset="-128"/>
              <a:ea typeface="Meiryo UI" panose="020B0604030504040204" pitchFamily="50" charset="-128"/>
              <a:cs typeface="Meiryo UI" panose="020B0604030504040204" pitchFamily="50" charset="-128"/>
            </a:rPr>
            <a:t>で働く！</a:t>
          </a:r>
          <a:r>
            <a:rPr kumimoji="1" lang="ja-JP" altLang="en-US" sz="60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全力</a:t>
          </a:r>
          <a:r>
            <a:rPr kumimoji="1" lang="ja-JP" altLang="en-US" sz="6000" b="1">
              <a:latin typeface="Meiryo UI" panose="020B0604030504040204" pitchFamily="50" charset="-128"/>
              <a:ea typeface="Meiryo UI" panose="020B0604030504040204" pitchFamily="50" charset="-128"/>
              <a:cs typeface="Meiryo UI" panose="020B0604030504040204" pitchFamily="50" charset="-128"/>
            </a:rPr>
            <a:t>で楽しむ！</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9</xdr:col>
      <xdr:colOff>628813</xdr:colOff>
      <xdr:row>14</xdr:row>
      <xdr:rowOff>61603</xdr:rowOff>
    </xdr:from>
    <xdr:ext cx="184731" cy="937629"/>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9839488" y="4871728"/>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9</xdr:col>
      <xdr:colOff>628813</xdr:colOff>
      <xdr:row>76</xdr:row>
      <xdr:rowOff>0</xdr:rowOff>
    </xdr:from>
    <xdr:ext cx="184731" cy="937629"/>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9839488" y="25479375"/>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26</xdr:col>
      <xdr:colOff>0</xdr:colOff>
      <xdr:row>39</xdr:row>
      <xdr:rowOff>61603</xdr:rowOff>
    </xdr:from>
    <xdr:ext cx="184731" cy="937629"/>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27184350" y="13206103"/>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twoCellAnchor editAs="oneCell">
    <xdr:from>
      <xdr:col>18</xdr:col>
      <xdr:colOff>1</xdr:colOff>
      <xdr:row>3</xdr:row>
      <xdr:rowOff>1</xdr:rowOff>
    </xdr:from>
    <xdr:to>
      <xdr:col>26</xdr:col>
      <xdr:colOff>928687</xdr:colOff>
      <xdr:row>25</xdr:row>
      <xdr:rowOff>0</xdr:rowOff>
    </xdr:to>
    <xdr:pic>
      <xdr:nvPicPr>
        <xdr:cNvPr id="23" name="図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1064" y="1143001"/>
          <a:ext cx="9691686" cy="7334249"/>
        </a:xfrm>
        <a:prstGeom prst="rect">
          <a:avLst/>
        </a:prstGeom>
        <a:noFill/>
        <a:ln>
          <a:solidFill>
            <a:srgbClr val="00206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28</xdr:row>
      <xdr:rowOff>1</xdr:rowOff>
    </xdr:from>
    <xdr:to>
      <xdr:col>9</xdr:col>
      <xdr:colOff>914488</xdr:colOff>
      <xdr:row>50</xdr:row>
      <xdr:rowOff>1</xdr:rowOff>
    </xdr:to>
    <xdr:pic>
      <xdr:nvPicPr>
        <xdr:cNvPr id="24" name="図 23">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7" y="9477376"/>
          <a:ext cx="9677489"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9</xdr:col>
      <xdr:colOff>991188</xdr:colOff>
      <xdr:row>75</xdr:row>
      <xdr:rowOff>17318</xdr:rowOff>
    </xdr:to>
    <xdr:pic>
      <xdr:nvPicPr>
        <xdr:cNvPr id="25" name="図 24">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8" y="17811750"/>
          <a:ext cx="9754188" cy="7351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28</xdr:row>
      <xdr:rowOff>1</xdr:rowOff>
    </xdr:from>
    <xdr:to>
      <xdr:col>26</xdr:col>
      <xdr:colOff>857220</xdr:colOff>
      <xdr:row>50</xdr:row>
      <xdr:rowOff>23812</xdr:rowOff>
    </xdr:to>
    <xdr:pic>
      <xdr:nvPicPr>
        <xdr:cNvPr id="26" name="図 25">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31063" y="9477376"/>
          <a:ext cx="9620220" cy="7358061"/>
        </a:xfrm>
        <a:prstGeom prst="rect">
          <a:avLst/>
        </a:prstGeom>
        <a:noFill/>
        <a:ln>
          <a:solidFill>
            <a:srgbClr val="00206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452436</xdr:colOff>
      <xdr:row>3</xdr:row>
      <xdr:rowOff>0</xdr:rowOff>
    </xdr:from>
    <xdr:to>
      <xdr:col>9</xdr:col>
      <xdr:colOff>928687</xdr:colOff>
      <xdr:row>25</xdr:row>
      <xdr:rowOff>17317</xdr:rowOff>
    </xdr:to>
    <xdr:pic>
      <xdr:nvPicPr>
        <xdr:cNvPr id="28" name="図 27">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6" y="1143000"/>
          <a:ext cx="9691689" cy="7351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xdr:colOff>
      <xdr:row>53</xdr:row>
      <xdr:rowOff>66676</xdr:rowOff>
    </xdr:from>
    <xdr:to>
      <xdr:col>26</xdr:col>
      <xdr:colOff>857249</xdr:colOff>
      <xdr:row>74</xdr:row>
      <xdr:rowOff>131379</xdr:rowOff>
    </xdr:to>
    <xdr:pic>
      <xdr:nvPicPr>
        <xdr:cNvPr id="2" name="図 1">
          <a:extLst>
            <a:ext uri="{FF2B5EF4-FFF2-40B4-BE49-F238E27FC236}">
              <a16:creationId xmlns:a16="http://schemas.microsoft.com/office/drawing/2014/main" id="{5973011E-6DF7-495C-B1AA-39FB9AA8BB04}"/>
            </a:ext>
          </a:extLst>
        </xdr:cNvPr>
        <xdr:cNvPicPr>
          <a:picLocks noChangeAspect="1"/>
        </xdr:cNvPicPr>
      </xdr:nvPicPr>
      <xdr:blipFill>
        <a:blip xmlns:r="http://schemas.openxmlformats.org/officeDocument/2006/relationships" r:embed="rId6"/>
        <a:stretch>
          <a:fillRect/>
        </a:stretch>
      </xdr:blipFill>
      <xdr:spPr>
        <a:xfrm>
          <a:off x="19931062" y="17878426"/>
          <a:ext cx="9620250" cy="7065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242454</xdr:colOff>
      <xdr:row>17</xdr:row>
      <xdr:rowOff>103909</xdr:rowOff>
    </xdr:from>
    <xdr:to>
      <xdr:col>19</xdr:col>
      <xdr:colOff>394855</xdr:colOff>
      <xdr:row>30</xdr:row>
      <xdr:rowOff>284603</xdr:rowOff>
    </xdr:to>
    <xdr:pic>
      <xdr:nvPicPr>
        <xdr:cNvPr id="5" name="図 4">
          <a:extLst>
            <a:ext uri="{FF2B5EF4-FFF2-40B4-BE49-F238E27FC236}">
              <a16:creationId xmlns:a16="http://schemas.microsoft.com/office/drawing/2014/main" id="{37078A14-9794-4F4A-B68A-8A710524F5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4272" y="5056909"/>
          <a:ext cx="7772401" cy="5185649"/>
        </a:xfrm>
        <a:prstGeom prst="rect">
          <a:avLst/>
        </a:prstGeom>
        <a:ln>
          <a:noFill/>
        </a:ln>
        <a:effectLst>
          <a:softEdge rad="112500"/>
        </a:effectLst>
      </xdr:spPr>
    </xdr:pic>
    <xdr:clientData/>
  </xdr:twoCellAnchor>
  <xdr:twoCellAnchor>
    <xdr:from>
      <xdr:col>0</xdr:col>
      <xdr:colOff>502228</xdr:colOff>
      <xdr:row>21</xdr:row>
      <xdr:rowOff>-1</xdr:rowOff>
    </xdr:from>
    <xdr:to>
      <xdr:col>13</xdr:col>
      <xdr:colOff>0</xdr:colOff>
      <xdr:row>30</xdr:row>
      <xdr:rowOff>363680</xdr:rowOff>
    </xdr:to>
    <xdr:sp macro="" textlink="">
      <xdr:nvSpPr>
        <xdr:cNvPr id="6" name="テキスト ボックス 5">
          <a:extLst>
            <a:ext uri="{FF2B5EF4-FFF2-40B4-BE49-F238E27FC236}">
              <a16:creationId xmlns:a16="http://schemas.microsoft.com/office/drawing/2014/main" id="{0B6DEC3D-E544-4403-AC5A-123D077C9FC8}"/>
            </a:ext>
          </a:extLst>
        </xdr:cNvPr>
        <xdr:cNvSpPr txBox="1"/>
      </xdr:nvSpPr>
      <xdr:spPr>
        <a:xfrm>
          <a:off x="502228" y="6528954"/>
          <a:ext cx="8503227" cy="3792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FF6699"/>
              </a:solidFill>
              <a:latin typeface="Meiryo UI" panose="020B0604030504040204" pitchFamily="50" charset="-128"/>
              <a:ea typeface="Meiryo UI" panose="020B0604030504040204" pitchFamily="50" charset="-128"/>
            </a:rPr>
            <a:t>#</a:t>
          </a:r>
          <a:r>
            <a:rPr kumimoji="1" lang="ja-JP" altLang="en-US" sz="2000">
              <a:solidFill>
                <a:srgbClr val="FF6699"/>
              </a:solidFill>
              <a:latin typeface="Meiryo UI" panose="020B0604030504040204" pitchFamily="50" charset="-128"/>
              <a:ea typeface="Meiryo UI" panose="020B0604030504040204" pitchFamily="50" charset="-128"/>
            </a:rPr>
            <a:t>産休・育休・時短勤務の活用実績多数</a:t>
          </a:r>
          <a:br>
            <a:rPr kumimoji="1" lang="en-US" altLang="ja-JP" sz="2000">
              <a:solidFill>
                <a:srgbClr val="FF6699"/>
              </a:solidFill>
              <a:latin typeface="Meiryo UI" panose="020B0604030504040204" pitchFamily="50" charset="-128"/>
              <a:ea typeface="Meiryo UI" panose="020B0604030504040204" pitchFamily="50" charset="-128"/>
            </a:rPr>
          </a:br>
          <a:r>
            <a:rPr kumimoji="1" lang="en-US" altLang="ja-JP" sz="2000">
              <a:solidFill>
                <a:schemeClr val="accent5"/>
              </a:solidFill>
              <a:latin typeface="Meiryo UI" panose="020B0604030504040204" pitchFamily="50" charset="-128"/>
              <a:ea typeface="Meiryo UI" panose="020B0604030504040204" pitchFamily="50" charset="-128"/>
            </a:rPr>
            <a:t>#</a:t>
          </a:r>
          <a:r>
            <a:rPr kumimoji="1" lang="ja-JP" altLang="en-US" sz="2000">
              <a:solidFill>
                <a:schemeClr val="accent5"/>
              </a:solidFill>
              <a:latin typeface="Meiryo UI" panose="020B0604030504040204" pitchFamily="50" charset="-128"/>
              <a:ea typeface="Meiryo UI" panose="020B0604030504040204" pitchFamily="50" charset="-128"/>
            </a:rPr>
            <a:t>女性管理職多数</a:t>
          </a:r>
          <a:br>
            <a:rPr kumimoji="1" lang="en-US" altLang="ja-JP" sz="2000">
              <a:solidFill>
                <a:schemeClr val="accent1"/>
              </a:solidFill>
              <a:latin typeface="Meiryo UI" panose="020B0604030504040204" pitchFamily="50" charset="-128"/>
              <a:ea typeface="Meiryo UI" panose="020B0604030504040204" pitchFamily="50" charset="-128"/>
            </a:rPr>
          </a:br>
          <a:r>
            <a:rPr kumimoji="1" lang="en-US" altLang="ja-JP" sz="2000">
              <a:solidFill>
                <a:srgbClr val="FF6699"/>
              </a:solidFill>
              <a:latin typeface="Meiryo UI" panose="020B0604030504040204" pitchFamily="50" charset="-128"/>
              <a:ea typeface="Meiryo UI" panose="020B0604030504040204" pitchFamily="50" charset="-128"/>
            </a:rPr>
            <a:t>#</a:t>
          </a:r>
          <a:r>
            <a:rPr kumimoji="1" lang="ja-JP" altLang="en-US" sz="2000">
              <a:solidFill>
                <a:srgbClr val="FF6699"/>
              </a:solidFill>
              <a:latin typeface="Meiryo UI" panose="020B0604030504040204" pitchFamily="50" charset="-128"/>
              <a:ea typeface="Meiryo UI" panose="020B0604030504040204" pitchFamily="50" charset="-128"/>
            </a:rPr>
            <a:t>土日祝休・残業月平均</a:t>
          </a:r>
          <a:r>
            <a:rPr kumimoji="1" lang="en-US" altLang="ja-JP" sz="2000">
              <a:solidFill>
                <a:srgbClr val="FF6699"/>
              </a:solidFill>
              <a:latin typeface="Meiryo UI" panose="020B0604030504040204" pitchFamily="50" charset="-128"/>
              <a:ea typeface="Meiryo UI" panose="020B0604030504040204" pitchFamily="50" charset="-128"/>
            </a:rPr>
            <a:t>15</a:t>
          </a:r>
          <a:r>
            <a:rPr kumimoji="1" lang="ja-JP" altLang="en-US" sz="2000">
              <a:solidFill>
                <a:srgbClr val="FF6699"/>
              </a:solidFill>
              <a:latin typeface="Meiryo UI" panose="020B0604030504040204" pitchFamily="50" charset="-128"/>
              <a:ea typeface="Meiryo UI" panose="020B0604030504040204" pitchFamily="50" charset="-128"/>
            </a:rPr>
            <a:t>時間でプライベートも充実！</a:t>
          </a:r>
          <a:endParaRPr kumimoji="1" lang="en-US" altLang="ja-JP" sz="2000">
            <a:solidFill>
              <a:srgbClr val="FF6699"/>
            </a:solidFill>
            <a:latin typeface="Meiryo UI" panose="020B0604030504040204" pitchFamily="50" charset="-128"/>
            <a:ea typeface="Meiryo UI" panose="020B0604030504040204" pitchFamily="50" charset="-128"/>
          </a:endParaRPr>
        </a:p>
        <a:p>
          <a:r>
            <a:rPr kumimoji="1" lang="en-US" altLang="ja-JP" sz="2000">
              <a:solidFill>
                <a:schemeClr val="accent5"/>
              </a:solidFill>
              <a:latin typeface="Meiryo UI" panose="020B0604030504040204" pitchFamily="50" charset="-128"/>
              <a:ea typeface="Meiryo UI" panose="020B0604030504040204" pitchFamily="50" charset="-128"/>
            </a:rPr>
            <a:t>#</a:t>
          </a:r>
          <a:r>
            <a:rPr kumimoji="1" lang="ja-JP" altLang="en-US" sz="2000">
              <a:solidFill>
                <a:schemeClr val="accent5"/>
              </a:solidFill>
              <a:latin typeface="Meiryo UI" panose="020B0604030504040204" pitchFamily="50" charset="-128"/>
              <a:ea typeface="Meiryo UI" panose="020B0604030504040204" pitchFamily="50" charset="-128"/>
            </a:rPr>
            <a:t>週</a:t>
          </a:r>
          <a:r>
            <a:rPr kumimoji="1" lang="en-US" altLang="ja-JP" sz="2000">
              <a:solidFill>
                <a:schemeClr val="accent5"/>
              </a:solidFill>
              <a:latin typeface="Meiryo UI" panose="020B0604030504040204" pitchFamily="50" charset="-128"/>
              <a:ea typeface="Meiryo UI" panose="020B0604030504040204" pitchFamily="50" charset="-128"/>
            </a:rPr>
            <a:t>3</a:t>
          </a:r>
          <a:r>
            <a:rPr kumimoji="1" lang="ja-JP" altLang="en-US" sz="2000">
              <a:solidFill>
                <a:schemeClr val="accent5"/>
              </a:solidFill>
              <a:latin typeface="Meiryo UI" panose="020B0604030504040204" pitchFamily="50" charset="-128"/>
              <a:ea typeface="Meiryo UI" panose="020B0604030504040204" pitchFamily="50" charset="-128"/>
            </a:rPr>
            <a:t>リモート</a:t>
          </a:r>
          <a:r>
            <a:rPr kumimoji="1" lang="en-US" altLang="ja-JP" sz="2000">
              <a:solidFill>
                <a:schemeClr val="accent5"/>
              </a:solidFill>
              <a:latin typeface="Meiryo UI" panose="020B0604030504040204" pitchFamily="50" charset="-128"/>
              <a:ea typeface="Meiryo UI" panose="020B0604030504040204" pitchFamily="50" charset="-128"/>
            </a:rPr>
            <a:t>OK</a:t>
          </a:r>
          <a:r>
            <a:rPr kumimoji="1" lang="ja-JP" altLang="en-US" sz="2000">
              <a:solidFill>
                <a:schemeClr val="accent5"/>
              </a:solidFill>
              <a:latin typeface="Meiryo UI" panose="020B0604030504040204" pitchFamily="50" charset="-128"/>
              <a:ea typeface="Meiryo UI" panose="020B0604030504040204" pitchFamily="50" charset="-128"/>
            </a:rPr>
            <a:t>！リモート中も気軽に</a:t>
          </a:r>
          <a:r>
            <a:rPr kumimoji="1" lang="en-US" altLang="ja-JP" sz="2000">
              <a:solidFill>
                <a:schemeClr val="accent5"/>
              </a:solidFill>
              <a:latin typeface="Meiryo UI" panose="020B0604030504040204" pitchFamily="50" charset="-128"/>
              <a:ea typeface="Meiryo UI" panose="020B0604030504040204" pitchFamily="50" charset="-128"/>
            </a:rPr>
            <a:t>zoom</a:t>
          </a:r>
          <a:r>
            <a:rPr kumimoji="1" lang="ja-JP" altLang="en-US" sz="2000">
              <a:solidFill>
                <a:schemeClr val="accent5"/>
              </a:solidFill>
              <a:latin typeface="Meiryo UI" panose="020B0604030504040204" pitchFamily="50" charset="-128"/>
              <a:ea typeface="Meiryo UI" panose="020B0604030504040204" pitchFamily="50" charset="-128"/>
            </a:rPr>
            <a:t>で相談♪</a:t>
          </a:r>
          <a:endParaRPr kumimoji="1" lang="en-US" altLang="ja-JP" sz="2000">
            <a:solidFill>
              <a:schemeClr val="accent5"/>
            </a:solidFill>
            <a:latin typeface="Meiryo UI" panose="020B0604030504040204" pitchFamily="50" charset="-128"/>
            <a:ea typeface="Meiryo UI" panose="020B0604030504040204" pitchFamily="50" charset="-128"/>
          </a:endParaRPr>
        </a:p>
        <a:p>
          <a:r>
            <a:rPr kumimoji="1" lang="en-US" altLang="ja-JP" sz="2000">
              <a:solidFill>
                <a:srgbClr val="FF6699"/>
              </a:solidFill>
              <a:latin typeface="Meiryo UI" panose="020B0604030504040204" pitchFamily="50" charset="-128"/>
              <a:ea typeface="Meiryo UI" panose="020B0604030504040204" pitchFamily="50" charset="-128"/>
            </a:rPr>
            <a:t>#</a:t>
          </a:r>
          <a:r>
            <a:rPr kumimoji="1" lang="ja-JP" altLang="en-US" sz="2000">
              <a:solidFill>
                <a:srgbClr val="FF6699"/>
              </a:solidFill>
              <a:latin typeface="Meiryo UI" panose="020B0604030504040204" pitchFamily="50" charset="-128"/>
              <a:ea typeface="Meiryo UI" panose="020B0604030504040204" pitchFamily="50" charset="-128"/>
            </a:rPr>
            <a:t>賞与年</a:t>
          </a:r>
          <a:r>
            <a:rPr kumimoji="1" lang="en-US" altLang="ja-JP" sz="2000">
              <a:solidFill>
                <a:srgbClr val="FF6699"/>
              </a:solidFill>
              <a:latin typeface="Meiryo UI" panose="020B0604030504040204" pitchFamily="50" charset="-128"/>
              <a:ea typeface="Meiryo UI" panose="020B0604030504040204" pitchFamily="50" charset="-128"/>
            </a:rPr>
            <a:t>2</a:t>
          </a:r>
          <a:r>
            <a:rPr kumimoji="1" lang="ja-JP" altLang="en-US" sz="2000">
              <a:solidFill>
                <a:srgbClr val="FF6699"/>
              </a:solidFill>
              <a:latin typeface="Meiryo UI" panose="020B0604030504040204" pitchFamily="50" charset="-128"/>
              <a:ea typeface="Meiryo UI" panose="020B0604030504040204" pitchFamily="50" charset="-128"/>
            </a:rPr>
            <a:t>回、昇進・昇格チャンスは年</a:t>
          </a:r>
          <a:r>
            <a:rPr kumimoji="1" lang="en-US" altLang="ja-JP" sz="2000">
              <a:solidFill>
                <a:srgbClr val="FF6699"/>
              </a:solidFill>
              <a:latin typeface="Meiryo UI" panose="020B0604030504040204" pitchFamily="50" charset="-128"/>
              <a:ea typeface="Meiryo UI" panose="020B0604030504040204" pitchFamily="50" charset="-128"/>
            </a:rPr>
            <a:t>4</a:t>
          </a:r>
          <a:r>
            <a:rPr kumimoji="1" lang="ja-JP" altLang="en-US" sz="2000">
              <a:solidFill>
                <a:srgbClr val="FF6699"/>
              </a:solidFill>
              <a:latin typeface="Meiryo UI" panose="020B0604030504040204" pitchFamily="50" charset="-128"/>
              <a:ea typeface="Meiryo UI" panose="020B0604030504040204" pitchFamily="50" charset="-128"/>
            </a:rPr>
            <a:t>回</a:t>
          </a:r>
          <a:br>
            <a:rPr kumimoji="1" lang="en-US" altLang="ja-JP" sz="2000">
              <a:solidFill>
                <a:schemeClr val="accent1"/>
              </a:solidFill>
              <a:latin typeface="Meiryo UI" panose="020B0604030504040204" pitchFamily="50" charset="-128"/>
              <a:ea typeface="Meiryo UI" panose="020B0604030504040204" pitchFamily="50" charset="-128"/>
            </a:rPr>
          </a:br>
          <a:r>
            <a:rPr kumimoji="1" lang="en-US" altLang="ja-JP" sz="2000">
              <a:solidFill>
                <a:schemeClr val="accent5"/>
              </a:solidFill>
              <a:latin typeface="Meiryo UI" panose="020B0604030504040204" pitchFamily="50" charset="-128"/>
              <a:ea typeface="Meiryo UI" panose="020B0604030504040204" pitchFamily="50" charset="-128"/>
            </a:rPr>
            <a:t>#</a:t>
          </a:r>
          <a:r>
            <a:rPr kumimoji="1" lang="ja-JP" altLang="en-US" sz="2000">
              <a:solidFill>
                <a:schemeClr val="accent5"/>
              </a:solidFill>
              <a:latin typeface="Meiryo UI" panose="020B0604030504040204" pitchFamily="50" charset="-128"/>
              <a:ea typeface="Meiryo UI" panose="020B0604030504040204" pitchFamily="50" charset="-128"/>
            </a:rPr>
            <a:t>赤坂見附駅徒歩</a:t>
          </a:r>
          <a:r>
            <a:rPr kumimoji="1" lang="en-US" altLang="ja-JP" sz="2000">
              <a:solidFill>
                <a:schemeClr val="accent5"/>
              </a:solidFill>
              <a:latin typeface="Meiryo UI" panose="020B0604030504040204" pitchFamily="50" charset="-128"/>
              <a:ea typeface="Meiryo UI" panose="020B0604030504040204" pitchFamily="50" charset="-128"/>
            </a:rPr>
            <a:t>1</a:t>
          </a:r>
          <a:r>
            <a:rPr kumimoji="1" lang="ja-JP" altLang="en-US" sz="2000">
              <a:solidFill>
                <a:schemeClr val="accent5"/>
              </a:solidFill>
              <a:latin typeface="Meiryo UI" panose="020B0604030504040204" pitchFamily="50" charset="-128"/>
              <a:ea typeface="Meiryo UI" panose="020B0604030504040204" pitchFamily="50" charset="-128"/>
            </a:rPr>
            <a:t>分のオフィスで通勤もラクラク♪</a:t>
          </a:r>
          <a:br>
            <a:rPr kumimoji="1" lang="en-US" altLang="ja-JP" sz="2000">
              <a:solidFill>
                <a:schemeClr val="accent1"/>
              </a:solidFill>
              <a:latin typeface="Meiryo UI" panose="020B0604030504040204" pitchFamily="50" charset="-128"/>
              <a:ea typeface="Meiryo UI" panose="020B0604030504040204" pitchFamily="50" charset="-128"/>
            </a:rPr>
          </a:br>
          <a:br>
            <a:rPr kumimoji="1" lang="en-US" altLang="ja-JP" sz="1100" b="1">
              <a:solidFill>
                <a:schemeClr val="accent1"/>
              </a:solidFill>
              <a:latin typeface="Meiryo UI" panose="020B0604030504040204" pitchFamily="50" charset="-128"/>
              <a:ea typeface="Meiryo UI" panose="020B0604030504040204" pitchFamily="50" charset="-128"/>
            </a:rPr>
          </a:br>
          <a:r>
            <a:rPr kumimoji="1" lang="ja-JP" altLang="en-US" sz="2000" b="1">
              <a:solidFill>
                <a:schemeClr val="accent5"/>
              </a:solidFill>
              <a:latin typeface="Meiryo UI" panose="020B0604030504040204" pitchFamily="50" charset="-128"/>
              <a:ea typeface="Meiryo UI" panose="020B0604030504040204" pitchFamily="50" charset="-128"/>
            </a:rPr>
            <a:t>当社がおすすめな理由はまだまだたくさん！</a:t>
          </a:r>
          <a:br>
            <a:rPr kumimoji="1" lang="en-US" altLang="ja-JP" sz="2000" b="1">
              <a:solidFill>
                <a:schemeClr val="accent5"/>
              </a:solidFill>
              <a:latin typeface="Meiryo UI" panose="020B0604030504040204" pitchFamily="50" charset="-128"/>
              <a:ea typeface="Meiryo UI" panose="020B0604030504040204" pitchFamily="50" charset="-128"/>
            </a:rPr>
          </a:br>
          <a:r>
            <a:rPr kumimoji="1" lang="ja-JP" altLang="en-US" sz="2000" b="1">
              <a:solidFill>
                <a:schemeClr val="accent5"/>
              </a:solidFill>
              <a:latin typeface="Meiryo UI" panose="020B0604030504040204" pitchFamily="50" charset="-128"/>
              <a:ea typeface="Meiryo UI" panose="020B0604030504040204" pitchFamily="50" charset="-128"/>
            </a:rPr>
            <a:t>気軽にブースにお話を聞きにきてくださいね。</a:t>
          </a:r>
        </a:p>
      </xdr:txBody>
    </xdr:sp>
    <xdr:clientData/>
  </xdr:twoCellAnchor>
  <xdr:twoCellAnchor>
    <xdr:from>
      <xdr:col>8</xdr:col>
      <xdr:colOff>123329</xdr:colOff>
      <xdr:row>17</xdr:row>
      <xdr:rowOff>211521</xdr:rowOff>
    </xdr:from>
    <xdr:to>
      <xdr:col>18</xdr:col>
      <xdr:colOff>88953</xdr:colOff>
      <xdr:row>23</xdr:row>
      <xdr:rowOff>247638</xdr:rowOff>
    </xdr:to>
    <xdr:sp macro="" textlink="">
      <xdr:nvSpPr>
        <xdr:cNvPr id="7" name="テキスト ボックス 6">
          <a:extLst>
            <a:ext uri="{FF2B5EF4-FFF2-40B4-BE49-F238E27FC236}">
              <a16:creationId xmlns:a16="http://schemas.microsoft.com/office/drawing/2014/main" id="{798B8CC3-01AD-4BE7-ADD4-5B31C89E875B}"/>
            </a:ext>
          </a:extLst>
        </xdr:cNvPr>
        <xdr:cNvSpPr txBox="1"/>
      </xdr:nvSpPr>
      <xdr:spPr>
        <a:xfrm rot="21291521">
          <a:off x="5665147" y="5164521"/>
          <a:ext cx="6892897" cy="2374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eiryo UI" panose="020B0604030504040204" pitchFamily="50" charset="-128"/>
              <a:ea typeface="Meiryo UI" panose="020B0604030504040204" pitchFamily="50" charset="-128"/>
            </a:rPr>
            <a:t>求人広告の営業</a:t>
          </a:r>
          <a:r>
            <a:rPr kumimoji="1" lang="en-US" altLang="ja-JP" sz="32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eiryo UI" panose="020B0604030504040204" pitchFamily="50" charset="-128"/>
              <a:ea typeface="Meiryo UI" panose="020B0604030504040204" pitchFamily="50" charset="-128"/>
            </a:rPr>
            <a:t>&amp;</a:t>
          </a:r>
          <a:r>
            <a:rPr kumimoji="1" lang="ja-JP" altLang="en-US" sz="32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eiryo UI" panose="020B0604030504040204" pitchFamily="50" charset="-128"/>
              <a:ea typeface="Meiryo UI" panose="020B0604030504040204" pitchFamily="50" charset="-128"/>
            </a:rPr>
            <a:t>アシスタント事務職</a:t>
          </a:r>
          <a:endParaRPr kumimoji="1" lang="en-US" altLang="ja-JP" sz="32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eiryo UI" panose="020B0604030504040204" pitchFamily="50" charset="-128"/>
            <a:ea typeface="Meiryo UI" panose="020B0604030504040204" pitchFamily="50" charset="-128"/>
          </a:endParaRPr>
        </a:p>
        <a:p>
          <a:pPr algn="ctr"/>
          <a:r>
            <a:rPr kumimoji="1" lang="ja-JP" alt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eiryo UI" panose="020B0604030504040204" pitchFamily="50" charset="-128"/>
              <a:ea typeface="Meiryo UI" panose="020B0604030504040204" pitchFamily="50" charset="-128"/>
            </a:rPr>
            <a:t>積極採用中！</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528205</xdr:colOff>
      <xdr:row>20</xdr:row>
      <xdr:rowOff>122986</xdr:rowOff>
    </xdr:from>
    <xdr:to>
      <xdr:col>20</xdr:col>
      <xdr:colOff>475060</xdr:colOff>
      <xdr:row>30</xdr:row>
      <xdr:rowOff>242450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267"/>
        <a:stretch/>
      </xdr:blipFill>
      <xdr:spPr>
        <a:xfrm>
          <a:off x="7386205" y="6009436"/>
          <a:ext cx="6804855" cy="3929464"/>
        </a:xfrm>
        <a:prstGeom prst="rect">
          <a:avLst/>
        </a:prstGeom>
      </xdr:spPr>
    </xdr:pic>
    <xdr:clientData/>
  </xdr:twoCellAnchor>
  <xdr:twoCellAnchor>
    <xdr:from>
      <xdr:col>8</xdr:col>
      <xdr:colOff>47625</xdr:colOff>
      <xdr:row>16</xdr:row>
      <xdr:rowOff>190500</xdr:rowOff>
    </xdr:from>
    <xdr:to>
      <xdr:col>16</xdr:col>
      <xdr:colOff>166688</xdr:colOff>
      <xdr:row>21</xdr:row>
      <xdr:rowOff>190500</xdr:rowOff>
    </xdr:to>
    <xdr:sp macro="" textlink="">
      <xdr:nvSpPr>
        <xdr:cNvPr id="3" name="円形吹き出し 2">
          <a:extLst>
            <a:ext uri="{FF2B5EF4-FFF2-40B4-BE49-F238E27FC236}">
              <a16:creationId xmlns:a16="http://schemas.microsoft.com/office/drawing/2014/main" id="{00000000-0008-0000-0900-000003000000}"/>
            </a:ext>
          </a:extLst>
        </xdr:cNvPr>
        <xdr:cNvSpPr/>
      </xdr:nvSpPr>
      <xdr:spPr>
        <a:xfrm>
          <a:off x="5572125" y="4381500"/>
          <a:ext cx="5643563" cy="1905000"/>
        </a:xfrm>
        <a:prstGeom prst="wedgeEllipseCallout">
          <a:avLst>
            <a:gd name="adj1" fmla="val 35760"/>
            <a:gd name="adj2" fmla="val 7416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いっしょに</a:t>
          </a:r>
          <a:endParaRPr kumimoji="1" lang="en-US" altLang="ja-JP" sz="2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”いい仕事”しませんか？</a:t>
          </a:r>
          <a:endParaRPr kumimoji="1" lang="en-US" altLang="ja-JP" sz="2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47624</xdr:colOff>
      <xdr:row>11</xdr:row>
      <xdr:rowOff>71437</xdr:rowOff>
    </xdr:from>
    <xdr:to>
      <xdr:col>19</xdr:col>
      <xdr:colOff>285749</xdr:colOff>
      <xdr:row>14</xdr:row>
      <xdr:rowOff>261937</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733424" y="2462212"/>
          <a:ext cx="12582525" cy="1362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全力</a:t>
          </a:r>
          <a:r>
            <a:rPr kumimoji="1" lang="ja-JP" altLang="en-US" sz="6000" b="1">
              <a:latin typeface="Meiryo UI" panose="020B0604030504040204" pitchFamily="50" charset="-128"/>
              <a:ea typeface="Meiryo UI" panose="020B0604030504040204" pitchFamily="50" charset="-128"/>
              <a:cs typeface="Meiryo UI" panose="020B0604030504040204" pitchFamily="50" charset="-128"/>
            </a:rPr>
            <a:t>で働く！</a:t>
          </a:r>
          <a:r>
            <a:rPr kumimoji="1" lang="ja-JP" altLang="en-US" sz="60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全力</a:t>
          </a:r>
          <a:r>
            <a:rPr kumimoji="1" lang="ja-JP" altLang="en-US" sz="6000" b="1">
              <a:latin typeface="Meiryo UI" panose="020B0604030504040204" pitchFamily="50" charset="-128"/>
              <a:ea typeface="Meiryo UI" panose="020B0604030504040204" pitchFamily="50" charset="-128"/>
              <a:cs typeface="Meiryo UI" panose="020B0604030504040204" pitchFamily="50" charset="-128"/>
            </a:rPr>
            <a:t>で楽しむ！</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01;&#12455;&#12450;&#37096;&#12398;&#12415;/&#37096;&#20869;&#36039;&#26009;/01.&#21508;&#12501;&#12455;&#12450;&#20849;&#36890;/41_&#21508;&#12501;&#12455;&#12450;&#20849;&#36890;&#24403;&#26085;&#12475;&#12483;&#12488;/&#20225;&#26989;PR&#12469;&#12531;&#12503;&#12523;/&#12304;&#26032;&#12539;&#12469;&#12531;&#12503;&#12523;&#38598;&#12305;pr_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女) "/>
      <sheetName val="見本＆説明"/>
      <sheetName val="旧見本＆説明"/>
      <sheetName val="見本＆説明（E）"/>
      <sheetName val="sample1"/>
      <sheetName val="作成フォーマット_ボツ案"/>
      <sheetName val="sample2"/>
      <sheetName val="sample3"/>
      <sheetName val="sample4"/>
      <sheetName val="sample5"/>
      <sheetName val="sample6"/>
      <sheetName val="ブースNo.一覧"/>
      <sheetName val="サンプル集"/>
      <sheetName val="ブースNo."/>
      <sheetName val="ブースNo.(2日間用)"/>
      <sheetName val="Sample (E)"/>
      <sheetName val="作成フォーマット（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※色付きのセルのみいじる※</v>
          </cell>
          <cell r="C1" t="str">
            <v>業種</v>
          </cell>
          <cell r="D1" t="str">
            <v>営業
企画</v>
          </cell>
          <cell r="E1" t="str">
            <v>サービス
販売</v>
          </cell>
          <cell r="F1" t="str">
            <v>事務</v>
          </cell>
          <cell r="G1" t="str">
            <v>クリエイ
ティブ</v>
          </cell>
          <cell r="H1" t="str">
            <v>専門職</v>
          </cell>
          <cell r="I1" t="str">
            <v>エンジニア</v>
          </cell>
          <cell r="J1" t="str">
            <v>介護
医療</v>
          </cell>
        </row>
        <row r="2">
          <cell r="A2">
            <v>999</v>
          </cell>
          <cell r="B2" t="str">
            <v>キャリアデザインセンター</v>
          </cell>
          <cell r="C2" t="str">
            <v>人材サービス</v>
          </cell>
          <cell r="D2" t="str">
            <v>●</v>
          </cell>
          <cell r="F2" t="str">
            <v>●</v>
          </cell>
          <cell r="G2" t="str">
            <v>●</v>
          </cell>
          <cell r="H2" t="str">
            <v>●</v>
          </cell>
          <cell r="I2" t="str">
            <v>●</v>
          </cell>
        </row>
        <row r="3">
          <cell r="A3">
            <v>1</v>
          </cell>
          <cell r="B3" t="str">
            <v>コクヨアンドパートナーズ</v>
          </cell>
          <cell r="C3" t="str">
            <v>人材サービス</v>
          </cell>
          <cell r="E3" t="str">
            <v>●</v>
          </cell>
          <cell r="F3" t="str">
            <v>●</v>
          </cell>
          <cell r="G3" t="str">
            <v>●</v>
          </cell>
        </row>
        <row r="4">
          <cell r="A4">
            <v>2</v>
          </cell>
          <cell r="B4" t="str">
            <v>ディンプル</v>
          </cell>
          <cell r="C4" t="str">
            <v>人材サービス</v>
          </cell>
          <cell r="E4" t="str">
            <v>●</v>
          </cell>
        </row>
        <row r="5">
          <cell r="A5">
            <v>3</v>
          </cell>
          <cell r="B5" t="str">
            <v>アローインフォメーション</v>
          </cell>
          <cell r="C5" t="str">
            <v>IT、通信、インターネット</v>
          </cell>
          <cell r="I5" t="str">
            <v>●</v>
          </cell>
        </row>
        <row r="6">
          <cell r="A6">
            <v>4</v>
          </cell>
          <cell r="B6" t="str">
            <v>天野産業</v>
          </cell>
          <cell r="C6" t="str">
            <v>その他</v>
          </cell>
          <cell r="D6" t="str">
            <v>●</v>
          </cell>
          <cell r="F6" t="str">
            <v>●</v>
          </cell>
        </row>
        <row r="7">
          <cell r="A7">
            <v>5</v>
          </cell>
          <cell r="B7" t="str">
            <v>ウカ</v>
          </cell>
          <cell r="C7" t="str">
            <v>化粧品、ヘアケア</v>
          </cell>
          <cell r="E7" t="str">
            <v>●</v>
          </cell>
        </row>
        <row r="8">
          <cell r="A8">
            <v>6</v>
          </cell>
          <cell r="B8" t="str">
            <v>日本交通立川</v>
          </cell>
          <cell r="C8" t="str">
            <v>その他</v>
          </cell>
          <cell r="D8" t="str">
            <v>●</v>
          </cell>
          <cell r="E8" t="str">
            <v>●</v>
          </cell>
        </row>
        <row r="9">
          <cell r="A9">
            <v>7</v>
          </cell>
          <cell r="B9" t="str">
            <v>エー・スイーツ・ハウス</v>
          </cell>
          <cell r="C9" t="str">
            <v>サービス、飲食</v>
          </cell>
          <cell r="E9" t="str">
            <v>●</v>
          </cell>
        </row>
        <row r="10">
          <cell r="A10">
            <v>8</v>
          </cell>
          <cell r="B10" t="str">
            <v>住友不動産建物サービス</v>
          </cell>
          <cell r="C10" t="str">
            <v>住宅・不動産、建築・土木</v>
          </cell>
          <cell r="E10" t="str">
            <v>●</v>
          </cell>
          <cell r="F10" t="str">
            <v>●</v>
          </cell>
        </row>
        <row r="11">
          <cell r="A11">
            <v>9</v>
          </cell>
          <cell r="B11" t="str">
            <v>ジブラルタ生命保険</v>
          </cell>
          <cell r="C11" t="str">
            <v>金融</v>
          </cell>
          <cell r="D11" t="str">
            <v>●</v>
          </cell>
        </row>
        <row r="12">
          <cell r="A12">
            <v>10</v>
          </cell>
          <cell r="B12" t="str">
            <v>キール</v>
          </cell>
          <cell r="C12" t="str">
            <v>人材サービス</v>
          </cell>
          <cell r="D12" t="str">
            <v>●</v>
          </cell>
          <cell r="E12" t="str">
            <v>●</v>
          </cell>
          <cell r="F12" t="str">
            <v>●</v>
          </cell>
        </row>
        <row r="13">
          <cell r="A13">
            <v>11</v>
          </cell>
          <cell r="B13" t="str">
            <v>モスフードサービス</v>
          </cell>
          <cell r="C13" t="str">
            <v>サービス、飲食</v>
          </cell>
          <cell r="E13" t="str">
            <v>●</v>
          </cell>
        </row>
        <row r="14">
          <cell r="A14">
            <v>12</v>
          </cell>
          <cell r="B14" t="str">
            <v>マイナビワークス 人材派遣事業部</v>
          </cell>
          <cell r="C14" t="str">
            <v>人材サービス</v>
          </cell>
          <cell r="F14" t="str">
            <v>●</v>
          </cell>
        </row>
        <row r="15">
          <cell r="A15">
            <v>13</v>
          </cell>
          <cell r="B15" t="str">
            <v>アイフリーク モバイル コンテンツクリエイターサービス事業部</v>
          </cell>
          <cell r="C15" t="str">
            <v>IT、通信、インターネット</v>
          </cell>
          <cell r="G15" t="str">
            <v>●</v>
          </cell>
          <cell r="I15" t="str">
            <v>●</v>
          </cell>
        </row>
        <row r="16">
          <cell r="A16">
            <v>14</v>
          </cell>
          <cell r="B16" t="str">
            <v>Freewill</v>
          </cell>
          <cell r="C16" t="str">
            <v>IT、通信、インターネット</v>
          </cell>
          <cell r="D16" t="str">
            <v>●</v>
          </cell>
          <cell r="F16" t="str">
            <v>●</v>
          </cell>
          <cell r="G16" t="str">
            <v>●</v>
          </cell>
          <cell r="I16" t="str">
            <v>●</v>
          </cell>
        </row>
        <row r="17">
          <cell r="A17">
            <v>15</v>
          </cell>
          <cell r="B17" t="str">
            <v>タフ</v>
          </cell>
          <cell r="C17" t="str">
            <v>IT、通信、インターネット</v>
          </cell>
          <cell r="E17" t="str">
            <v>●</v>
          </cell>
        </row>
        <row r="18">
          <cell r="A18">
            <v>16</v>
          </cell>
          <cell r="B18" t="str">
            <v>キューアンドエーワークス</v>
          </cell>
          <cell r="C18" t="str">
            <v>IT、通信、インターネット</v>
          </cell>
          <cell r="D18" t="str">
            <v>●</v>
          </cell>
          <cell r="I18" t="str">
            <v>●</v>
          </cell>
        </row>
        <row r="19">
          <cell r="A19">
            <v>17</v>
          </cell>
          <cell r="B19" t="str">
            <v>ジュン アシダ</v>
          </cell>
          <cell r="C19" t="str">
            <v>ファッション、ジュエリー</v>
          </cell>
          <cell r="E19" t="str">
            <v>●</v>
          </cell>
          <cell r="G19" t="str">
            <v>●</v>
          </cell>
        </row>
        <row r="20">
          <cell r="A20">
            <v>18</v>
          </cell>
          <cell r="B20" t="str">
            <v>富国生命保険相互会社</v>
          </cell>
          <cell r="C20" t="str">
            <v>金融</v>
          </cell>
          <cell r="D20" t="str">
            <v>●</v>
          </cell>
        </row>
        <row r="21">
          <cell r="A21">
            <v>19</v>
          </cell>
          <cell r="B21" t="str">
            <v>スタッフサービス　オフィス事業本部 ミラエール推進部</v>
          </cell>
          <cell r="C21" t="str">
            <v>人材サービス</v>
          </cell>
          <cell r="F21" t="str">
            <v>●</v>
          </cell>
        </row>
        <row r="22">
          <cell r="A22">
            <v>20</v>
          </cell>
          <cell r="B22" t="str">
            <v>Roots</v>
          </cell>
          <cell r="C22" t="str">
            <v>人材サービス</v>
          </cell>
          <cell r="D22" t="str">
            <v>●</v>
          </cell>
          <cell r="H22" t="str">
            <v>●</v>
          </cell>
        </row>
        <row r="23">
          <cell r="A23">
            <v>21</v>
          </cell>
          <cell r="B23" t="str">
            <v>保険見直し本舗</v>
          </cell>
          <cell r="C23" t="str">
            <v>金融</v>
          </cell>
          <cell r="D23" t="str">
            <v>●</v>
          </cell>
          <cell r="E23" t="str">
            <v>●</v>
          </cell>
          <cell r="F23" t="str">
            <v>●</v>
          </cell>
        </row>
        <row r="24">
          <cell r="A24">
            <v>22</v>
          </cell>
          <cell r="B24" t="str">
            <v>サンライフ・クリエイション</v>
          </cell>
          <cell r="C24" t="str">
            <v>住宅・不動産、建築・土木</v>
          </cell>
          <cell r="D24" t="str">
            <v>●</v>
          </cell>
          <cell r="E24" t="str">
            <v>●</v>
          </cell>
        </row>
        <row r="25">
          <cell r="A25">
            <v>23</v>
          </cell>
          <cell r="B25" t="str">
            <v>弁護士法人心</v>
          </cell>
          <cell r="C25" t="str">
            <v>その他</v>
          </cell>
          <cell r="F25" t="str">
            <v>●</v>
          </cell>
          <cell r="G25" t="str">
            <v>●</v>
          </cell>
          <cell r="I25" t="str">
            <v>●</v>
          </cell>
        </row>
        <row r="26">
          <cell r="A26">
            <v>24</v>
          </cell>
          <cell r="B26" t="str">
            <v>mihaku</v>
          </cell>
          <cell r="C26" t="str">
            <v>サービス、飲食</v>
          </cell>
          <cell r="E26" t="str">
            <v>●</v>
          </cell>
        </row>
        <row r="27">
          <cell r="A27">
            <v>25</v>
          </cell>
          <cell r="B27" t="str">
            <v>タイブレイク</v>
          </cell>
          <cell r="C27" t="str">
            <v>その他</v>
          </cell>
          <cell r="D27" t="str">
            <v>●</v>
          </cell>
          <cell r="E27" t="str">
            <v>●</v>
          </cell>
          <cell r="F27" t="str">
            <v>●</v>
          </cell>
          <cell r="G27" t="str">
            <v>●</v>
          </cell>
          <cell r="H27" t="str">
            <v>●</v>
          </cell>
          <cell r="I27" t="str">
            <v>●</v>
          </cell>
        </row>
        <row r="28">
          <cell r="A28">
            <v>26</v>
          </cell>
          <cell r="B28" t="str">
            <v>ベイクルーズ</v>
          </cell>
          <cell r="C28" t="str">
            <v>ファッション、ジュエリー</v>
          </cell>
          <cell r="E28" t="str">
            <v>●</v>
          </cell>
        </row>
        <row r="29">
          <cell r="A29">
            <v>27</v>
          </cell>
          <cell r="B29" t="str">
            <v>社会福祉法人亀鶴会</v>
          </cell>
          <cell r="C29" t="str">
            <v>医療・福祉</v>
          </cell>
          <cell r="J29" t="str">
            <v>●</v>
          </cell>
        </row>
        <row r="30">
          <cell r="A30">
            <v>28</v>
          </cell>
          <cell r="B30" t="str">
            <v>Calzedonia Japan</v>
          </cell>
          <cell r="C30" t="str">
            <v>ファッション、ジュエリー</v>
          </cell>
          <cell r="E30" t="str">
            <v>●</v>
          </cell>
        </row>
        <row r="31">
          <cell r="A31">
            <v>29</v>
          </cell>
          <cell r="B31" t="str">
            <v>ジェーシービー</v>
          </cell>
          <cell r="C31" t="str">
            <v>金融</v>
          </cell>
          <cell r="D31" t="str">
            <v>●</v>
          </cell>
          <cell r="F31" t="str">
            <v>●</v>
          </cell>
        </row>
        <row r="32">
          <cell r="A32">
            <v>30</v>
          </cell>
          <cell r="B32" t="str">
            <v>CAPS</v>
          </cell>
          <cell r="C32" t="str">
            <v>医療・福祉</v>
          </cell>
          <cell r="E32" t="str">
            <v>●</v>
          </cell>
          <cell r="F32" t="str">
            <v>●</v>
          </cell>
          <cell r="J32" t="str">
            <v>●</v>
          </cell>
        </row>
        <row r="33">
          <cell r="A33">
            <v>31</v>
          </cell>
          <cell r="B33" t="str">
            <v>RM</v>
          </cell>
          <cell r="C33" t="str">
            <v>人材サービス</v>
          </cell>
          <cell r="D33" t="str">
            <v>●</v>
          </cell>
          <cell r="E33" t="str">
            <v>●</v>
          </cell>
          <cell r="F33" t="str">
            <v>●</v>
          </cell>
          <cell r="I33" t="str">
            <v>●</v>
          </cell>
          <cell r="J33" t="str">
            <v>●</v>
          </cell>
        </row>
        <row r="34">
          <cell r="A34">
            <v>32</v>
          </cell>
          <cell r="B34" t="str">
            <v>ＳＯＭＰＯひまわり生命保険</v>
          </cell>
          <cell r="C34" t="str">
            <v>金融</v>
          </cell>
          <cell r="D34" t="str">
            <v>●</v>
          </cell>
        </row>
        <row r="35">
          <cell r="A35">
            <v>33</v>
          </cell>
          <cell r="B35" t="str">
            <v>プラン・アンド・ディー</v>
          </cell>
          <cell r="C35" t="str">
            <v>IT、通信、インターネット</v>
          </cell>
          <cell r="F35" t="str">
            <v>●</v>
          </cell>
          <cell r="G35" t="str">
            <v>●</v>
          </cell>
          <cell r="H35" t="str">
            <v>●</v>
          </cell>
          <cell r="I35" t="str">
            <v>●</v>
          </cell>
        </row>
        <row r="36">
          <cell r="A36">
            <v>34</v>
          </cell>
          <cell r="B36" t="str">
            <v>ベルパーク</v>
          </cell>
          <cell r="C36" t="str">
            <v>IT、通信、インターネット</v>
          </cell>
          <cell r="E36" t="str">
            <v>●</v>
          </cell>
        </row>
        <row r="37">
          <cell r="A37">
            <v>35</v>
          </cell>
          <cell r="B37" t="str">
            <v>パーソルプロセス＆テクノロジー</v>
          </cell>
          <cell r="C37" t="str">
            <v>人材サービス</v>
          </cell>
          <cell r="D37" t="str">
            <v>●</v>
          </cell>
          <cell r="F37" t="str">
            <v>●</v>
          </cell>
          <cell r="H37" t="str">
            <v>●</v>
          </cell>
          <cell r="I37" t="str">
            <v>●</v>
          </cell>
        </row>
        <row r="38">
          <cell r="A38">
            <v>36</v>
          </cell>
          <cell r="B38" t="str">
            <v>アドビ システムズ</v>
          </cell>
          <cell r="C38" t="str">
            <v>IT、通信、インターネット</v>
          </cell>
          <cell r="D38" t="str">
            <v>●</v>
          </cell>
          <cell r="H38" t="str">
            <v>●</v>
          </cell>
          <cell r="I38" t="str">
            <v>●</v>
          </cell>
        </row>
        <row r="39">
          <cell r="A39">
            <v>37</v>
          </cell>
          <cell r="B39" t="str">
            <v>三松</v>
          </cell>
          <cell r="C39" t="str">
            <v>ファッション、ジュエリー</v>
          </cell>
          <cell r="E39" t="str">
            <v>●</v>
          </cell>
        </row>
        <row r="40">
          <cell r="A40">
            <v>38</v>
          </cell>
          <cell r="B40" t="str">
            <v>社会福祉法人 春光福祉会</v>
          </cell>
          <cell r="C40" t="str">
            <v>医療・福祉</v>
          </cell>
          <cell r="J40" t="str">
            <v>●</v>
          </cell>
        </row>
        <row r="41">
          <cell r="A41">
            <v>39</v>
          </cell>
          <cell r="B41" t="str">
            <v>コナミデジタルエンタテインメント</v>
          </cell>
          <cell r="C41" t="str">
            <v>IT、通信、インターネット</v>
          </cell>
          <cell r="F41" t="str">
            <v>●</v>
          </cell>
          <cell r="G41" t="str">
            <v>●</v>
          </cell>
          <cell r="H41" t="str">
            <v>●</v>
          </cell>
          <cell r="I41" t="str">
            <v>●</v>
          </cell>
        </row>
        <row r="42">
          <cell r="A42">
            <v>40</v>
          </cell>
          <cell r="B42" t="str">
            <v>安田屋</v>
          </cell>
          <cell r="C42" t="str">
            <v>サービス、飲食</v>
          </cell>
          <cell r="E42" t="str">
            <v>●</v>
          </cell>
        </row>
        <row r="43">
          <cell r="A43">
            <v>41</v>
          </cell>
          <cell r="B43" t="str">
            <v>アフラック保険サービス</v>
          </cell>
          <cell r="C43" t="str">
            <v>金融</v>
          </cell>
          <cell r="D43" t="str">
            <v>●</v>
          </cell>
        </row>
        <row r="44">
          <cell r="A44">
            <v>42</v>
          </cell>
          <cell r="B44" t="str">
            <v>リヴトラスト</v>
          </cell>
          <cell r="C44" t="str">
            <v>住宅・不動産、建築・土木</v>
          </cell>
          <cell r="D44" t="str">
            <v>●</v>
          </cell>
          <cell r="F44" t="str">
            <v>●</v>
          </cell>
        </row>
        <row r="45">
          <cell r="A45">
            <v>43</v>
          </cell>
          <cell r="B45" t="str">
            <v>東海エンジニア</v>
          </cell>
          <cell r="C45" t="str">
            <v>企業サービス</v>
          </cell>
          <cell r="I45" t="str">
            <v>●</v>
          </cell>
        </row>
        <row r="46">
          <cell r="A46">
            <v>44</v>
          </cell>
          <cell r="B46" t="str">
            <v>ヒューマンサポート</v>
          </cell>
          <cell r="C46" t="str">
            <v>医療・福祉</v>
          </cell>
          <cell r="J46" t="str">
            <v>●</v>
          </cell>
        </row>
        <row r="47">
          <cell r="A47">
            <v>45</v>
          </cell>
          <cell r="B47" t="str">
            <v>MUニコス・ビジネスサービス</v>
          </cell>
          <cell r="C47" t="str">
            <v>金融</v>
          </cell>
          <cell r="D47" t="str">
            <v>●</v>
          </cell>
          <cell r="F47" t="str">
            <v>●</v>
          </cell>
        </row>
        <row r="48">
          <cell r="A48">
            <v>46</v>
          </cell>
          <cell r="B48" t="str">
            <v>NTTコム マーケティング</v>
          </cell>
          <cell r="C48" t="str">
            <v>IT、通信、インターネット</v>
          </cell>
          <cell r="D48" t="str">
            <v>●</v>
          </cell>
        </row>
        <row r="49">
          <cell r="A49">
            <v>47</v>
          </cell>
          <cell r="B49" t="str">
            <v>アジアンリザレクション</v>
          </cell>
          <cell r="C49" t="str">
            <v>IT、通信、インターネット</v>
          </cell>
          <cell r="I49" t="str">
            <v>●</v>
          </cell>
        </row>
        <row r="50">
          <cell r="A50">
            <v>48</v>
          </cell>
          <cell r="B50" t="str">
            <v>ヒロフ</v>
          </cell>
          <cell r="C50" t="str">
            <v>ファッション、ジュエリー</v>
          </cell>
          <cell r="E50" t="str">
            <v>●</v>
          </cell>
          <cell r="H50" t="str">
            <v>●</v>
          </cell>
        </row>
        <row r="51">
          <cell r="A51">
            <v>49</v>
          </cell>
          <cell r="B51" t="str">
            <v>ACRO</v>
          </cell>
          <cell r="C51" t="str">
            <v>化粧品、ヘアケア</v>
          </cell>
          <cell r="E51" t="str">
            <v>●</v>
          </cell>
        </row>
        <row r="52">
          <cell r="A52">
            <v>50</v>
          </cell>
          <cell r="B52" t="str">
            <v>大樹生命保険　東京南支社</v>
          </cell>
          <cell r="C52" t="str">
            <v>金融</v>
          </cell>
          <cell r="D52" t="str">
            <v>●</v>
          </cell>
        </row>
        <row r="53">
          <cell r="A53">
            <v>51</v>
          </cell>
          <cell r="B53" t="str">
            <v>セコム</v>
          </cell>
          <cell r="C53" t="str">
            <v>その他</v>
          </cell>
          <cell r="D53" t="str">
            <v>●</v>
          </cell>
          <cell r="F53" t="str">
            <v>●</v>
          </cell>
        </row>
        <row r="54">
          <cell r="A54">
            <v>52</v>
          </cell>
          <cell r="B54" t="str">
            <v>東京都交通局</v>
          </cell>
          <cell r="C54" t="str">
            <v>官公庁、公共サービス</v>
          </cell>
          <cell r="E54" t="str">
            <v>●</v>
          </cell>
        </row>
        <row r="55">
          <cell r="A55">
            <v>53</v>
          </cell>
          <cell r="B55" t="str">
            <v>システムサポート</v>
          </cell>
          <cell r="C55" t="str">
            <v>IT、通信、インターネット</v>
          </cell>
          <cell r="I55" t="str">
            <v>●</v>
          </cell>
        </row>
        <row r="56">
          <cell r="A56">
            <v>54</v>
          </cell>
          <cell r="B56" t="str">
            <v>リクルートスタッフィング</v>
          </cell>
          <cell r="C56" t="str">
            <v>人材サービス</v>
          </cell>
          <cell r="F56" t="str">
            <v>●</v>
          </cell>
        </row>
        <row r="57">
          <cell r="A57">
            <v>55</v>
          </cell>
          <cell r="B57" t="str">
            <v>エスユーエス</v>
          </cell>
          <cell r="C57" t="str">
            <v>IT、通信、インターネット</v>
          </cell>
          <cell r="I57" t="str">
            <v>●</v>
          </cell>
        </row>
        <row r="58">
          <cell r="A58">
            <v>56</v>
          </cell>
          <cell r="B58" t="str">
            <v>メディカル・ケア・サービス</v>
          </cell>
          <cell r="C58" t="str">
            <v>医療・福祉</v>
          </cell>
          <cell r="J58" t="str">
            <v>●</v>
          </cell>
        </row>
        <row r="59">
          <cell r="A59">
            <v>57</v>
          </cell>
          <cell r="B59" t="str">
            <v>アマゾン データ サービス ジャパン</v>
          </cell>
          <cell r="C59" t="str">
            <v>IT、通信、インターネット</v>
          </cell>
          <cell r="I59" t="str">
            <v>●</v>
          </cell>
        </row>
        <row r="60">
          <cell r="A60">
            <v>58</v>
          </cell>
          <cell r="B60" t="str">
            <v>パーソルテンプスタッフ</v>
          </cell>
          <cell r="C60" t="str">
            <v>人材サービス</v>
          </cell>
          <cell r="F60" t="str">
            <v>●</v>
          </cell>
        </row>
        <row r="61">
          <cell r="A61">
            <v>59</v>
          </cell>
          <cell r="B61" t="str">
            <v>サマンサタバサジャパンリミテッド</v>
          </cell>
          <cell r="C61" t="str">
            <v>ファッション、ジュエリー</v>
          </cell>
          <cell r="E61" t="str">
            <v>●</v>
          </cell>
        </row>
        <row r="62">
          <cell r="A62">
            <v>60</v>
          </cell>
          <cell r="B62" t="str">
            <v>住友生命保険相互会社 東京中央支社　アチーヴ営業部</v>
          </cell>
          <cell r="C62" t="str">
            <v>金融</v>
          </cell>
          <cell r="D62" t="str">
            <v>●</v>
          </cell>
        </row>
        <row r="63">
          <cell r="A63">
            <v>61</v>
          </cell>
          <cell r="B63" t="str">
            <v>日本生命保険相互会社 東京中央総合支社</v>
          </cell>
          <cell r="C63" t="str">
            <v>金融</v>
          </cell>
          <cell r="D63" t="str">
            <v>●</v>
          </cell>
        </row>
        <row r="64">
          <cell r="A64">
            <v>62</v>
          </cell>
          <cell r="B64" t="str">
            <v>社会福祉法人 白根学園</v>
          </cell>
          <cell r="C64" t="str">
            <v>医療・福祉</v>
          </cell>
          <cell r="J64" t="str">
            <v>●</v>
          </cell>
        </row>
        <row r="65">
          <cell r="A65">
            <v>63</v>
          </cell>
          <cell r="B65" t="str">
            <v>ジオンパーソナルサポート</v>
          </cell>
          <cell r="C65" t="str">
            <v>ファッション、ジュエリー</v>
          </cell>
          <cell r="E65" t="str">
            <v>●</v>
          </cell>
        </row>
        <row r="66">
          <cell r="A66">
            <v>64</v>
          </cell>
          <cell r="B66" t="str">
            <v>星野リゾート・マネジメント</v>
          </cell>
          <cell r="C66" t="str">
            <v>サービス、飲食</v>
          </cell>
          <cell r="E66" t="str">
            <v>●</v>
          </cell>
        </row>
        <row r="67">
          <cell r="A67">
            <v>65</v>
          </cell>
          <cell r="B67" t="str">
            <v>明治安田生命保険相互会社</v>
          </cell>
          <cell r="C67" t="str">
            <v>金融</v>
          </cell>
          <cell r="D67" t="str">
            <v>●</v>
          </cell>
        </row>
      </sheetData>
      <sheetData sheetId="14" refreshError="1"/>
      <sheetData sheetId="15" refreshError="1"/>
      <sheetData sheetId="1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J43"/>
  <sheetViews>
    <sheetView showGridLines="0" tabSelected="1" view="pageBreakPreview" zoomScale="55" zoomScaleNormal="55" zoomScaleSheetLayoutView="55" zoomScalePageLayoutView="40" workbookViewId="0"/>
  </sheetViews>
  <sheetFormatPr defaultRowHeight="15.75"/>
  <cols>
    <col min="1" max="1" width="76.25" style="1" customWidth="1"/>
    <col min="2" max="13" width="9" style="1"/>
    <col min="14" max="14" width="9" style="1" customWidth="1"/>
    <col min="15" max="21" width="9" style="1"/>
    <col min="22" max="22" width="9.25" style="1" hidden="1" customWidth="1"/>
    <col min="23" max="24" width="14.25" style="1" hidden="1" customWidth="1"/>
    <col min="25" max="28" width="0" style="1" hidden="1" customWidth="1"/>
    <col min="29" max="16384" width="9" style="1"/>
  </cols>
  <sheetData>
    <row r="1" spans="2:36" ht="40.5" customHeight="1"/>
    <row r="2" spans="2:36" ht="15.75" customHeight="1">
      <c r="B2" s="114" t="s">
        <v>176</v>
      </c>
      <c r="C2" s="115"/>
      <c r="D2" s="115"/>
      <c r="E2" s="116"/>
      <c r="F2" s="120" t="str">
        <f>VLOOKUP(B4,[1]ブースNo.!A:B,2,FALSE)</f>
        <v>キャリアデザインセンター</v>
      </c>
      <c r="G2" s="121"/>
      <c r="H2" s="121"/>
      <c r="I2" s="121"/>
      <c r="J2" s="121"/>
      <c r="K2" s="121"/>
      <c r="L2" s="121"/>
      <c r="M2" s="121"/>
      <c r="N2" s="121"/>
      <c r="O2" s="121"/>
      <c r="P2" s="121"/>
      <c r="Q2" s="121"/>
      <c r="R2" s="121"/>
      <c r="S2" s="121"/>
      <c r="T2" s="121"/>
      <c r="U2" s="122"/>
    </row>
    <row r="3" spans="2:36" ht="15.75" customHeight="1">
      <c r="B3" s="117"/>
      <c r="C3" s="118"/>
      <c r="D3" s="118"/>
      <c r="E3" s="119"/>
      <c r="F3" s="123"/>
      <c r="G3" s="124"/>
      <c r="H3" s="124"/>
      <c r="I3" s="124"/>
      <c r="J3" s="124"/>
      <c r="K3" s="124"/>
      <c r="L3" s="124"/>
      <c r="M3" s="124"/>
      <c r="N3" s="124"/>
      <c r="O3" s="124"/>
      <c r="P3" s="124"/>
      <c r="Q3" s="124"/>
      <c r="R3" s="124"/>
      <c r="S3" s="124"/>
      <c r="T3" s="124"/>
      <c r="U3" s="125"/>
    </row>
    <row r="4" spans="2:36" ht="15.75" customHeight="1">
      <c r="B4" s="126">
        <v>999</v>
      </c>
      <c r="C4" s="126"/>
      <c r="D4" s="126"/>
      <c r="E4" s="126"/>
      <c r="F4" s="124"/>
      <c r="G4" s="124"/>
      <c r="H4" s="124"/>
      <c r="I4" s="124"/>
      <c r="J4" s="124"/>
      <c r="K4" s="124"/>
      <c r="L4" s="124"/>
      <c r="M4" s="124"/>
      <c r="N4" s="124"/>
      <c r="O4" s="124"/>
      <c r="P4" s="124"/>
      <c r="Q4" s="124"/>
      <c r="R4" s="124"/>
      <c r="S4" s="124"/>
      <c r="T4" s="124"/>
      <c r="U4" s="125"/>
    </row>
    <row r="5" spans="2:36" ht="15.75" customHeight="1">
      <c r="B5" s="126"/>
      <c r="C5" s="126"/>
      <c r="D5" s="126"/>
      <c r="E5" s="126"/>
      <c r="F5" s="124"/>
      <c r="G5" s="124"/>
      <c r="H5" s="124"/>
      <c r="I5" s="124"/>
      <c r="J5" s="124"/>
      <c r="K5" s="124"/>
      <c r="L5" s="124"/>
      <c r="M5" s="124"/>
      <c r="N5" s="124"/>
      <c r="O5" s="124"/>
      <c r="P5" s="124"/>
      <c r="Q5" s="124"/>
      <c r="R5" s="124"/>
      <c r="S5" s="124"/>
      <c r="T5" s="124"/>
      <c r="U5" s="125"/>
    </row>
    <row r="6" spans="2:36" ht="15.75" customHeight="1">
      <c r="B6" s="126"/>
      <c r="C6" s="126"/>
      <c r="D6" s="126"/>
      <c r="E6" s="126"/>
      <c r="F6" s="124"/>
      <c r="G6" s="124"/>
      <c r="H6" s="124"/>
      <c r="I6" s="124"/>
      <c r="J6" s="124"/>
      <c r="K6" s="124"/>
      <c r="L6" s="124"/>
      <c r="M6" s="124"/>
      <c r="N6" s="124"/>
      <c r="O6" s="124"/>
      <c r="P6" s="124"/>
      <c r="Q6" s="124"/>
      <c r="R6" s="124"/>
      <c r="S6" s="124"/>
      <c r="T6" s="124"/>
      <c r="U6" s="125"/>
    </row>
    <row r="7" spans="2:36" ht="12" customHeight="1">
      <c r="B7" s="126"/>
      <c r="C7" s="126"/>
      <c r="D7" s="126"/>
      <c r="E7" s="126"/>
      <c r="F7" s="127" t="s">
        <v>0</v>
      </c>
      <c r="G7" s="127"/>
      <c r="H7" s="130" t="str">
        <f>VLOOKUP(B4,[1]ブースNo.!A:C,3,FALSE)</f>
        <v>人材サービス</v>
      </c>
      <c r="I7" s="130"/>
      <c r="J7" s="130"/>
      <c r="K7" s="130"/>
      <c r="L7" s="130"/>
      <c r="M7" s="130"/>
      <c r="N7" s="130"/>
      <c r="O7" s="130"/>
      <c r="P7" s="130"/>
      <c r="Q7" s="130"/>
      <c r="R7" s="130"/>
      <c r="S7" s="130"/>
      <c r="T7" s="130"/>
      <c r="U7" s="131"/>
    </row>
    <row r="8" spans="2:36" ht="12" customHeight="1">
      <c r="B8" s="126"/>
      <c r="C8" s="126"/>
      <c r="D8" s="126"/>
      <c r="E8" s="126"/>
      <c r="F8" s="128"/>
      <c r="G8" s="128"/>
      <c r="H8" s="132"/>
      <c r="I8" s="132"/>
      <c r="J8" s="132"/>
      <c r="K8" s="132"/>
      <c r="L8" s="132"/>
      <c r="M8" s="132"/>
      <c r="N8" s="132"/>
      <c r="O8" s="132"/>
      <c r="P8" s="132"/>
      <c r="Q8" s="132"/>
      <c r="R8" s="132"/>
      <c r="S8" s="132"/>
      <c r="T8" s="132"/>
      <c r="U8" s="133"/>
    </row>
    <row r="9" spans="2:36" ht="12" customHeight="1">
      <c r="B9" s="126"/>
      <c r="C9" s="126"/>
      <c r="D9" s="126"/>
      <c r="E9" s="126"/>
      <c r="F9" s="128"/>
      <c r="G9" s="128"/>
      <c r="H9" s="132"/>
      <c r="I9" s="132"/>
      <c r="J9" s="132"/>
      <c r="K9" s="132"/>
      <c r="L9" s="132"/>
      <c r="M9" s="132"/>
      <c r="N9" s="132"/>
      <c r="O9" s="132"/>
      <c r="P9" s="132"/>
      <c r="Q9" s="132"/>
      <c r="R9" s="132"/>
      <c r="S9" s="132"/>
      <c r="T9" s="132"/>
      <c r="U9" s="133"/>
    </row>
    <row r="10" spans="2:36" ht="12" customHeight="1">
      <c r="B10" s="126"/>
      <c r="C10" s="126"/>
      <c r="D10" s="126"/>
      <c r="E10" s="126"/>
      <c r="F10" s="128"/>
      <c r="G10" s="128"/>
      <c r="H10" s="132"/>
      <c r="I10" s="132"/>
      <c r="J10" s="132"/>
      <c r="K10" s="132"/>
      <c r="L10" s="132"/>
      <c r="M10" s="132"/>
      <c r="N10" s="132"/>
      <c r="O10" s="132"/>
      <c r="P10" s="132"/>
      <c r="Q10" s="132"/>
      <c r="R10" s="132"/>
      <c r="S10" s="132"/>
      <c r="T10" s="132"/>
      <c r="U10" s="133"/>
    </row>
    <row r="11" spans="2:36" ht="12" customHeight="1">
      <c r="B11" s="126"/>
      <c r="C11" s="126"/>
      <c r="D11" s="126"/>
      <c r="E11" s="126"/>
      <c r="F11" s="129"/>
      <c r="G11" s="129"/>
      <c r="H11" s="134"/>
      <c r="I11" s="134"/>
      <c r="J11" s="134"/>
      <c r="K11" s="134"/>
      <c r="L11" s="134"/>
      <c r="M11" s="134"/>
      <c r="N11" s="134"/>
      <c r="O11" s="134"/>
      <c r="P11" s="134"/>
      <c r="Q11" s="134"/>
      <c r="R11" s="134"/>
      <c r="S11" s="134"/>
      <c r="T11" s="134"/>
      <c r="U11" s="135"/>
      <c r="V11" s="1" t="s">
        <v>177</v>
      </c>
      <c r="W11" s="1" t="s">
        <v>178</v>
      </c>
      <c r="X11" s="1" t="s">
        <v>152</v>
      </c>
      <c r="Y11" s="1" t="s">
        <v>179</v>
      </c>
      <c r="Z11" s="1" t="s">
        <v>166</v>
      </c>
      <c r="AA11" s="1" t="s">
        <v>180</v>
      </c>
      <c r="AB11" s="1" t="s">
        <v>181</v>
      </c>
    </row>
    <row r="12" spans="2:36" ht="73.5" customHeight="1">
      <c r="B12" s="126"/>
      <c r="C12" s="126"/>
      <c r="D12" s="126"/>
      <c r="E12" s="126"/>
      <c r="F12" s="136" t="s">
        <v>149</v>
      </c>
      <c r="G12" s="137"/>
      <c r="H12" s="104" t="s">
        <v>161</v>
      </c>
      <c r="I12" s="105"/>
      <c r="J12" s="104" t="s">
        <v>182</v>
      </c>
      <c r="K12" s="105"/>
      <c r="L12" s="104" t="s">
        <v>162</v>
      </c>
      <c r="M12" s="105"/>
      <c r="N12" s="104" t="s">
        <v>163</v>
      </c>
      <c r="O12" s="105"/>
      <c r="P12" s="104" t="s">
        <v>164</v>
      </c>
      <c r="Q12" s="105"/>
      <c r="R12" s="104" t="s">
        <v>154</v>
      </c>
      <c r="S12" s="105"/>
      <c r="T12" s="104" t="s">
        <v>165</v>
      </c>
      <c r="U12" s="105"/>
      <c r="V12" s="48" t="str">
        <f>IF(VLOOKUP($B4,[1]ブースNo.!$A:$J,4,FALSE)&lt;1,"",[1]ブースNo.!D1)</f>
        <v>営業
企画</v>
      </c>
      <c r="W12" s="48" t="e">
        <f>IF(VLOOKUP($B4,[1]ブースNo.!$A:$J,5,FALSE)&lt;1,"",[1]ブースNo.!E1)</f>
        <v>#REF!</v>
      </c>
      <c r="X12" s="48" t="str">
        <f>IF(VLOOKUP($B4,[1]ブースNo.!$A:$J,6,FALSE)&lt;1,"",[1]ブースNo.!F1)</f>
        <v>事務</v>
      </c>
      <c r="Y12" s="48" t="str">
        <f>IF(VLOOKUP($B4,[1]ブースNo.!$A:$J,7,FALSE)&lt;1,"",[1]ブースNo.!G1)</f>
        <v>クリエイ
ティブ</v>
      </c>
      <c r="Z12" s="48" t="str">
        <f>IF(VLOOKUP($B4,[1]ブースNo.!$A:$J,8,FALSE)&lt;1,"",[1]ブースNo.!H1)</f>
        <v>専門職</v>
      </c>
      <c r="AA12" s="48" t="str">
        <f>IF(VLOOKUP($B4,[1]ブースNo.!$A:$J,9,FALSE)&lt;1,"",[1]ブースNo.!I1)</f>
        <v>エンジニア</v>
      </c>
      <c r="AB12" s="48" t="e">
        <f>IF(VLOOKUP($B4,[1]ブースNo.!$A:$J,10,FALSE)&lt;1,"",[1]ブースNo.!J1)</f>
        <v>#REF!</v>
      </c>
      <c r="AJ12" s="48"/>
    </row>
    <row r="13" spans="2:36">
      <c r="B13" s="57"/>
      <c r="C13" s="58"/>
      <c r="D13" s="58"/>
      <c r="E13" s="58"/>
      <c r="F13" s="58"/>
      <c r="G13" s="58"/>
      <c r="H13" s="58"/>
      <c r="I13" s="58"/>
      <c r="J13" s="58"/>
      <c r="K13" s="58"/>
      <c r="L13" s="58"/>
      <c r="M13" s="58"/>
      <c r="N13" s="58"/>
      <c r="O13" s="58"/>
      <c r="P13" s="58"/>
      <c r="Q13" s="58"/>
      <c r="R13" s="58"/>
      <c r="S13" s="58"/>
      <c r="T13" s="58"/>
      <c r="U13" s="59"/>
    </row>
    <row r="14" spans="2:36" ht="30.75" customHeight="1">
      <c r="B14" s="106" t="s">
        <v>1</v>
      </c>
      <c r="C14" s="107"/>
      <c r="D14" s="107"/>
      <c r="E14" s="107"/>
      <c r="F14" s="107"/>
      <c r="G14" s="107"/>
      <c r="H14" s="107"/>
      <c r="I14" s="107"/>
      <c r="J14" s="107"/>
      <c r="K14" s="107"/>
      <c r="L14" s="107"/>
      <c r="M14" s="107"/>
      <c r="N14" s="107"/>
      <c r="O14" s="107"/>
      <c r="P14" s="107"/>
      <c r="Q14" s="107"/>
      <c r="R14" s="107"/>
      <c r="S14" s="107"/>
      <c r="T14" s="107"/>
      <c r="U14" s="108"/>
    </row>
    <row r="15" spans="2:36" ht="30.75" customHeight="1">
      <c r="B15" s="109"/>
      <c r="C15" s="110"/>
      <c r="D15" s="111"/>
      <c r="E15" s="111"/>
      <c r="F15" s="111"/>
      <c r="G15" s="111"/>
      <c r="H15" s="111"/>
      <c r="I15" s="111"/>
      <c r="J15" s="111"/>
      <c r="K15" s="111"/>
      <c r="L15" s="111"/>
      <c r="M15" s="111"/>
      <c r="N15" s="111"/>
      <c r="O15" s="111"/>
      <c r="P15" s="111"/>
      <c r="Q15" s="111"/>
      <c r="R15" s="111"/>
      <c r="S15" s="111"/>
      <c r="T15" s="111"/>
      <c r="U15" s="112"/>
    </row>
    <row r="16" spans="2:36" ht="30.75" customHeight="1">
      <c r="B16" s="113"/>
      <c r="C16" s="111"/>
      <c r="D16" s="111"/>
      <c r="E16" s="111"/>
      <c r="F16" s="111"/>
      <c r="G16" s="111"/>
      <c r="H16" s="111"/>
      <c r="I16" s="111"/>
      <c r="J16" s="111"/>
      <c r="K16" s="111"/>
      <c r="L16" s="111"/>
      <c r="M16" s="111"/>
      <c r="N16" s="111"/>
      <c r="O16" s="111"/>
      <c r="P16" s="111"/>
      <c r="Q16" s="111"/>
      <c r="R16" s="111"/>
      <c r="S16" s="111"/>
      <c r="T16" s="111"/>
      <c r="U16" s="112"/>
    </row>
    <row r="17" spans="2:21" ht="30.75" customHeight="1">
      <c r="B17" s="113"/>
      <c r="C17" s="111"/>
      <c r="D17" s="111"/>
      <c r="E17" s="111"/>
      <c r="F17" s="111"/>
      <c r="G17" s="111"/>
      <c r="H17" s="111"/>
      <c r="I17" s="111"/>
      <c r="J17" s="111"/>
      <c r="K17" s="111"/>
      <c r="L17" s="111"/>
      <c r="M17" s="111"/>
      <c r="N17" s="111"/>
      <c r="O17" s="111"/>
      <c r="P17" s="111"/>
      <c r="Q17" s="111"/>
      <c r="R17" s="111"/>
      <c r="S17" s="111"/>
      <c r="T17" s="111"/>
      <c r="U17" s="112"/>
    </row>
    <row r="18" spans="2:21" ht="30.75" customHeight="1">
      <c r="B18" s="113"/>
      <c r="C18" s="111"/>
      <c r="D18" s="111"/>
      <c r="E18" s="111"/>
      <c r="F18" s="111"/>
      <c r="G18" s="111"/>
      <c r="H18" s="111"/>
      <c r="I18" s="111"/>
      <c r="J18" s="111"/>
      <c r="K18" s="111"/>
      <c r="L18" s="111"/>
      <c r="M18" s="111"/>
      <c r="N18" s="111"/>
      <c r="O18" s="111"/>
      <c r="P18" s="111"/>
      <c r="Q18" s="111"/>
      <c r="R18" s="111"/>
      <c r="S18" s="111"/>
      <c r="T18" s="111"/>
      <c r="U18" s="112"/>
    </row>
    <row r="19" spans="2:21" ht="30.75" customHeight="1">
      <c r="B19" s="113"/>
      <c r="C19" s="111"/>
      <c r="D19" s="111"/>
      <c r="E19" s="111"/>
      <c r="F19" s="111"/>
      <c r="G19" s="111"/>
      <c r="H19" s="111"/>
      <c r="I19" s="111"/>
      <c r="J19" s="111"/>
      <c r="K19" s="111"/>
      <c r="L19" s="111"/>
      <c r="M19" s="111"/>
      <c r="N19" s="111"/>
      <c r="O19" s="111"/>
      <c r="P19" s="111"/>
      <c r="Q19" s="111"/>
      <c r="R19" s="111"/>
      <c r="S19" s="111"/>
      <c r="T19" s="111"/>
      <c r="U19" s="112"/>
    </row>
    <row r="20" spans="2:21" ht="30.75" customHeight="1">
      <c r="B20" s="113"/>
      <c r="C20" s="111"/>
      <c r="D20" s="111"/>
      <c r="E20" s="111"/>
      <c r="F20" s="111"/>
      <c r="G20" s="111"/>
      <c r="H20" s="111"/>
      <c r="I20" s="111"/>
      <c r="J20" s="111"/>
      <c r="K20" s="111"/>
      <c r="L20" s="111"/>
      <c r="M20" s="111"/>
      <c r="N20" s="111"/>
      <c r="O20" s="111"/>
      <c r="P20" s="111"/>
      <c r="Q20" s="111"/>
      <c r="R20" s="111"/>
      <c r="S20" s="111"/>
      <c r="T20" s="111"/>
      <c r="U20" s="112"/>
    </row>
    <row r="21" spans="2:21" ht="30.75" customHeight="1">
      <c r="B21" s="113"/>
      <c r="C21" s="111"/>
      <c r="D21" s="111"/>
      <c r="E21" s="111"/>
      <c r="F21" s="111"/>
      <c r="G21" s="111"/>
      <c r="H21" s="111"/>
      <c r="I21" s="111"/>
      <c r="J21" s="111"/>
      <c r="K21" s="111"/>
      <c r="L21" s="111"/>
      <c r="M21" s="111"/>
      <c r="N21" s="111"/>
      <c r="O21" s="111"/>
      <c r="P21" s="111"/>
      <c r="Q21" s="111"/>
      <c r="R21" s="111"/>
      <c r="S21" s="111"/>
      <c r="T21" s="111"/>
      <c r="U21" s="112"/>
    </row>
    <row r="22" spans="2:21" ht="30">
      <c r="B22" s="106" t="s">
        <v>2</v>
      </c>
      <c r="C22" s="107"/>
      <c r="D22" s="107"/>
      <c r="E22" s="107"/>
      <c r="F22" s="107"/>
      <c r="G22" s="107"/>
      <c r="H22" s="107"/>
      <c r="I22" s="107"/>
      <c r="J22" s="107"/>
      <c r="K22" s="107"/>
      <c r="L22" s="107"/>
      <c r="M22" s="107"/>
      <c r="N22" s="107"/>
      <c r="O22" s="107"/>
      <c r="P22" s="107"/>
      <c r="Q22" s="107"/>
      <c r="R22" s="107"/>
      <c r="S22" s="107"/>
      <c r="T22" s="107"/>
      <c r="U22" s="108"/>
    </row>
    <row r="23" spans="2:21" ht="30" customHeight="1">
      <c r="B23" s="97" t="s">
        <v>183</v>
      </c>
      <c r="C23" s="98"/>
      <c r="D23" s="98"/>
      <c r="E23" s="98"/>
      <c r="F23" s="98"/>
      <c r="G23" s="98"/>
      <c r="H23" s="98"/>
      <c r="I23" s="98"/>
      <c r="J23" s="98"/>
      <c r="K23" s="98"/>
      <c r="L23" s="98"/>
      <c r="M23" s="98"/>
      <c r="N23" s="98"/>
      <c r="O23" s="98"/>
      <c r="P23" s="98"/>
      <c r="Q23" s="98"/>
      <c r="R23" s="98"/>
      <c r="S23" s="98"/>
      <c r="T23" s="98"/>
      <c r="U23" s="99"/>
    </row>
    <row r="24" spans="2:21" ht="30" customHeight="1">
      <c r="B24" s="100"/>
      <c r="C24" s="98"/>
      <c r="D24" s="98"/>
      <c r="E24" s="98"/>
      <c r="F24" s="98"/>
      <c r="G24" s="98"/>
      <c r="H24" s="98"/>
      <c r="I24" s="98"/>
      <c r="J24" s="98"/>
      <c r="K24" s="98"/>
      <c r="L24" s="98"/>
      <c r="M24" s="98"/>
      <c r="N24" s="98"/>
      <c r="O24" s="98"/>
      <c r="P24" s="98"/>
      <c r="Q24" s="98"/>
      <c r="R24" s="98"/>
      <c r="S24" s="98"/>
      <c r="T24" s="98"/>
      <c r="U24" s="99"/>
    </row>
    <row r="25" spans="2:21" ht="30" customHeight="1">
      <c r="B25" s="100"/>
      <c r="C25" s="98"/>
      <c r="D25" s="98"/>
      <c r="E25" s="98"/>
      <c r="F25" s="98"/>
      <c r="G25" s="98"/>
      <c r="H25" s="98"/>
      <c r="I25" s="98"/>
      <c r="J25" s="98"/>
      <c r="K25" s="98"/>
      <c r="L25" s="98"/>
      <c r="M25" s="98"/>
      <c r="N25" s="98"/>
      <c r="O25" s="98"/>
      <c r="P25" s="98"/>
      <c r="Q25" s="98"/>
      <c r="R25" s="98"/>
      <c r="S25" s="98"/>
      <c r="T25" s="98"/>
      <c r="U25" s="99"/>
    </row>
    <row r="26" spans="2:21" ht="30" customHeight="1">
      <c r="B26" s="100"/>
      <c r="C26" s="98"/>
      <c r="D26" s="98"/>
      <c r="E26" s="98"/>
      <c r="F26" s="98"/>
      <c r="G26" s="98"/>
      <c r="H26" s="98"/>
      <c r="I26" s="98"/>
      <c r="J26" s="98"/>
      <c r="K26" s="98"/>
      <c r="L26" s="98"/>
      <c r="M26" s="98"/>
      <c r="N26" s="98"/>
      <c r="O26" s="98"/>
      <c r="P26" s="98"/>
      <c r="Q26" s="98"/>
      <c r="R26" s="98"/>
      <c r="S26" s="98"/>
      <c r="T26" s="98"/>
      <c r="U26" s="99"/>
    </row>
    <row r="27" spans="2:21" ht="30" customHeight="1">
      <c r="B27" s="100"/>
      <c r="C27" s="98"/>
      <c r="D27" s="98"/>
      <c r="E27" s="98"/>
      <c r="F27" s="98"/>
      <c r="G27" s="98"/>
      <c r="H27" s="98"/>
      <c r="I27" s="98"/>
      <c r="J27" s="98"/>
      <c r="K27" s="98"/>
      <c r="L27" s="98"/>
      <c r="M27" s="98"/>
      <c r="N27" s="98"/>
      <c r="O27" s="98"/>
      <c r="P27" s="98"/>
      <c r="Q27" s="98"/>
      <c r="R27" s="98"/>
      <c r="S27" s="98"/>
      <c r="T27" s="98"/>
      <c r="U27" s="99"/>
    </row>
    <row r="28" spans="2:21" ht="30" customHeight="1">
      <c r="B28" s="100"/>
      <c r="C28" s="98"/>
      <c r="D28" s="98"/>
      <c r="E28" s="98"/>
      <c r="F28" s="98"/>
      <c r="G28" s="98"/>
      <c r="H28" s="98"/>
      <c r="I28" s="98"/>
      <c r="J28" s="98"/>
      <c r="K28" s="98"/>
      <c r="L28" s="98"/>
      <c r="M28" s="98"/>
      <c r="N28" s="98"/>
      <c r="O28" s="98"/>
      <c r="P28" s="98"/>
      <c r="Q28" s="98"/>
      <c r="R28" s="98"/>
      <c r="S28" s="98"/>
      <c r="T28" s="98"/>
      <c r="U28" s="99"/>
    </row>
    <row r="29" spans="2:21" ht="30" customHeight="1">
      <c r="B29" s="100"/>
      <c r="C29" s="98"/>
      <c r="D29" s="98"/>
      <c r="E29" s="98"/>
      <c r="F29" s="98"/>
      <c r="G29" s="98"/>
      <c r="H29" s="98"/>
      <c r="I29" s="98"/>
      <c r="J29" s="98"/>
      <c r="K29" s="98"/>
      <c r="L29" s="98"/>
      <c r="M29" s="98"/>
      <c r="N29" s="98"/>
      <c r="O29" s="98"/>
      <c r="P29" s="98"/>
      <c r="Q29" s="98"/>
      <c r="R29" s="98"/>
      <c r="S29" s="98"/>
      <c r="T29" s="98"/>
      <c r="U29" s="99"/>
    </row>
    <row r="30" spans="2:21" ht="30" customHeight="1">
      <c r="B30" s="100"/>
      <c r="C30" s="98"/>
      <c r="D30" s="98"/>
      <c r="E30" s="98"/>
      <c r="F30" s="98"/>
      <c r="G30" s="98"/>
      <c r="H30" s="98"/>
      <c r="I30" s="98"/>
      <c r="J30" s="98"/>
      <c r="K30" s="98"/>
      <c r="L30" s="98"/>
      <c r="M30" s="98"/>
      <c r="N30" s="98"/>
      <c r="O30" s="98"/>
      <c r="P30" s="98"/>
      <c r="Q30" s="98"/>
      <c r="R30" s="98"/>
      <c r="S30" s="98"/>
      <c r="T30" s="98"/>
      <c r="U30" s="99"/>
    </row>
    <row r="31" spans="2:21" ht="30" customHeight="1">
      <c r="B31" s="100"/>
      <c r="C31" s="98"/>
      <c r="D31" s="98"/>
      <c r="E31" s="98"/>
      <c r="F31" s="98"/>
      <c r="G31" s="98"/>
      <c r="H31" s="98"/>
      <c r="I31" s="98"/>
      <c r="J31" s="98"/>
      <c r="K31" s="98"/>
      <c r="L31" s="98"/>
      <c r="M31" s="98"/>
      <c r="N31" s="98"/>
      <c r="O31" s="98"/>
      <c r="P31" s="98"/>
      <c r="Q31" s="98"/>
      <c r="R31" s="98"/>
      <c r="S31" s="98"/>
      <c r="T31" s="98"/>
      <c r="U31" s="99"/>
    </row>
    <row r="32" spans="2:21" ht="30" customHeight="1">
      <c r="B32" s="101"/>
      <c r="C32" s="102"/>
      <c r="D32" s="102"/>
      <c r="E32" s="102"/>
      <c r="F32" s="102"/>
      <c r="G32" s="102"/>
      <c r="H32" s="102"/>
      <c r="I32" s="102"/>
      <c r="J32" s="102"/>
      <c r="K32" s="102"/>
      <c r="L32" s="102"/>
      <c r="M32" s="102"/>
      <c r="N32" s="102"/>
      <c r="O32" s="102"/>
      <c r="P32" s="102"/>
      <c r="Q32" s="102"/>
      <c r="R32" s="102"/>
      <c r="S32" s="102"/>
      <c r="T32" s="102"/>
      <c r="U32" s="103"/>
    </row>
    <row r="33" spans="2:21" ht="30" customHeight="1">
      <c r="B33" s="50"/>
      <c r="C33" s="50"/>
      <c r="D33" s="50"/>
      <c r="E33" s="50"/>
      <c r="F33" s="50"/>
      <c r="G33" s="50"/>
      <c r="H33" s="50"/>
      <c r="I33" s="50"/>
      <c r="J33" s="50"/>
      <c r="K33" s="50"/>
      <c r="L33" s="50"/>
      <c r="M33" s="50"/>
      <c r="N33" s="50"/>
      <c r="O33" s="50"/>
      <c r="P33" s="50"/>
      <c r="Q33" s="50"/>
      <c r="R33" s="50"/>
      <c r="S33" s="50"/>
      <c r="T33" s="50"/>
      <c r="U33" s="50"/>
    </row>
    <row r="34" spans="2:21" ht="30" customHeight="1">
      <c r="B34" s="49"/>
      <c r="C34" s="49"/>
      <c r="D34" s="49"/>
      <c r="E34" s="49"/>
      <c r="F34" s="49"/>
      <c r="G34" s="49"/>
      <c r="H34" s="49"/>
      <c r="I34" s="49"/>
      <c r="J34" s="49"/>
      <c r="K34" s="49"/>
      <c r="L34" s="49"/>
      <c r="M34" s="49"/>
      <c r="N34" s="49"/>
      <c r="O34" s="49"/>
      <c r="P34" s="49"/>
      <c r="Q34" s="49"/>
      <c r="R34" s="49"/>
      <c r="S34" s="49"/>
      <c r="T34" s="49"/>
      <c r="U34" s="49"/>
    </row>
    <row r="35" spans="2:21" ht="30" customHeight="1">
      <c r="B35" s="5"/>
      <c r="C35" s="5"/>
      <c r="D35" s="5"/>
      <c r="E35" s="5"/>
      <c r="F35" s="5"/>
      <c r="G35" s="5"/>
      <c r="H35" s="5"/>
      <c r="I35" s="5"/>
      <c r="J35" s="5"/>
      <c r="K35" s="5"/>
      <c r="L35" s="5"/>
      <c r="M35" s="5"/>
      <c r="N35" s="5"/>
      <c r="O35" s="5"/>
      <c r="P35" s="5"/>
      <c r="Q35" s="5"/>
      <c r="R35" s="5"/>
      <c r="S35" s="5"/>
      <c r="T35" s="5"/>
      <c r="U35" s="5"/>
    </row>
    <row r="36" spans="2:21">
      <c r="B36" s="3"/>
      <c r="C36" s="3"/>
      <c r="D36" s="3"/>
      <c r="E36" s="3"/>
      <c r="F36" s="3"/>
      <c r="G36" s="3"/>
      <c r="H36" s="3"/>
      <c r="I36" s="3"/>
      <c r="J36" s="3"/>
      <c r="K36" s="3"/>
      <c r="L36" s="3"/>
      <c r="M36" s="3"/>
      <c r="N36" s="3"/>
      <c r="O36" s="3"/>
      <c r="P36" s="3"/>
      <c r="Q36" s="3"/>
      <c r="R36" s="3"/>
      <c r="S36" s="3"/>
      <c r="T36" s="3"/>
      <c r="U36" s="3"/>
    </row>
    <row r="37" spans="2:21">
      <c r="B37" s="3"/>
      <c r="C37" s="3"/>
      <c r="D37" s="3"/>
      <c r="E37" s="3"/>
      <c r="F37" s="3"/>
      <c r="G37" s="3"/>
      <c r="H37" s="3"/>
      <c r="I37" s="3"/>
      <c r="J37" s="3"/>
      <c r="K37" s="3"/>
      <c r="L37" s="3"/>
      <c r="M37" s="3"/>
      <c r="N37" s="3"/>
      <c r="O37" s="3"/>
      <c r="P37" s="3"/>
      <c r="Q37" s="3"/>
      <c r="R37" s="3"/>
      <c r="S37" s="3"/>
      <c r="T37" s="3"/>
      <c r="U37" s="3"/>
    </row>
    <row r="38" spans="2:21">
      <c r="B38" s="3"/>
      <c r="C38" s="3"/>
      <c r="D38" s="3"/>
      <c r="E38" s="3"/>
      <c r="F38" s="3"/>
      <c r="G38" s="3"/>
      <c r="H38" s="3"/>
      <c r="I38" s="3"/>
      <c r="J38" s="3"/>
      <c r="K38" s="3"/>
      <c r="L38" s="3"/>
      <c r="M38" s="3"/>
      <c r="N38" s="3"/>
      <c r="O38" s="3"/>
      <c r="P38" s="3"/>
      <c r="Q38" s="3"/>
      <c r="R38" s="3"/>
      <c r="S38" s="3"/>
      <c r="T38" s="3"/>
      <c r="U38" s="3"/>
    </row>
    <row r="39" spans="2:21">
      <c r="B39" s="3"/>
      <c r="C39" s="3"/>
      <c r="D39" s="3"/>
      <c r="E39" s="3"/>
      <c r="F39" s="3"/>
      <c r="G39" s="3"/>
      <c r="H39" s="3"/>
      <c r="I39" s="3"/>
      <c r="J39" s="3"/>
      <c r="K39" s="3"/>
      <c r="L39" s="3"/>
      <c r="M39" s="3"/>
      <c r="N39" s="3"/>
      <c r="O39" s="3"/>
      <c r="P39" s="3"/>
      <c r="Q39" s="3"/>
      <c r="R39" s="3"/>
      <c r="S39" s="3"/>
      <c r="T39" s="3"/>
      <c r="U39" s="3"/>
    </row>
    <row r="40" spans="2:21">
      <c r="B40" s="3"/>
      <c r="C40" s="3"/>
      <c r="D40" s="3"/>
      <c r="E40" s="3"/>
      <c r="F40" s="3"/>
      <c r="G40" s="3"/>
      <c r="H40" s="3"/>
      <c r="I40" s="3"/>
      <c r="J40" s="3"/>
      <c r="K40" s="3"/>
      <c r="L40" s="3"/>
      <c r="M40" s="3"/>
      <c r="N40" s="3"/>
      <c r="O40" s="3"/>
      <c r="P40" s="3"/>
      <c r="Q40" s="3"/>
      <c r="R40" s="3"/>
      <c r="S40" s="3"/>
      <c r="T40" s="3"/>
      <c r="U40" s="3"/>
    </row>
    <row r="41" spans="2:21">
      <c r="B41" s="3"/>
      <c r="C41" s="3"/>
      <c r="D41" s="3"/>
      <c r="E41" s="3"/>
      <c r="F41" s="3"/>
      <c r="G41" s="3"/>
      <c r="H41" s="3"/>
      <c r="I41" s="3"/>
      <c r="J41" s="3"/>
      <c r="K41" s="3"/>
      <c r="L41" s="3"/>
      <c r="M41" s="3"/>
      <c r="N41" s="3"/>
      <c r="O41" s="3"/>
      <c r="P41" s="3"/>
      <c r="Q41" s="3"/>
      <c r="R41" s="3"/>
      <c r="S41" s="3"/>
      <c r="T41" s="3"/>
      <c r="U41" s="3"/>
    </row>
    <row r="42" spans="2:21">
      <c r="B42" s="3"/>
      <c r="C42" s="3"/>
      <c r="D42" s="3"/>
      <c r="E42" s="3"/>
      <c r="F42" s="3"/>
      <c r="G42" s="3"/>
      <c r="H42" s="3"/>
      <c r="I42" s="3"/>
      <c r="J42" s="3"/>
      <c r="K42" s="3"/>
      <c r="L42" s="3"/>
      <c r="M42" s="3"/>
      <c r="N42" s="3"/>
      <c r="O42" s="3"/>
      <c r="P42" s="3"/>
      <c r="Q42" s="3"/>
      <c r="R42" s="3"/>
      <c r="S42" s="3"/>
      <c r="T42" s="3"/>
      <c r="U42" s="3"/>
    </row>
    <row r="43" spans="2:21">
      <c r="B43" s="3"/>
      <c r="C43" s="3"/>
      <c r="D43" s="3"/>
      <c r="E43" s="3"/>
      <c r="F43" s="3"/>
      <c r="G43" s="3"/>
      <c r="H43" s="3"/>
      <c r="I43" s="3"/>
      <c r="J43" s="3"/>
      <c r="K43" s="3"/>
      <c r="L43" s="3"/>
      <c r="M43" s="3"/>
      <c r="N43" s="3"/>
      <c r="O43" s="3"/>
      <c r="P43" s="3"/>
      <c r="Q43" s="3"/>
      <c r="R43" s="3"/>
      <c r="S43" s="3"/>
      <c r="T43" s="3"/>
      <c r="U43" s="3"/>
    </row>
  </sheetData>
  <sheetProtection algorithmName="SHA-512" hashValue="0NnhUsEYAt3HmZ0VDg6lrW6d6Y3EaLw+GBGEsfeYKNzJCPXE8+P3ePfVZMbzzvBLYuhp2MijqR0eCh0xn1aPvw==" saltValue="QO6jvujLtsUzh7m5ggoI6w==" spinCount="100000" sheet="1" objects="1" scenarios="1" selectLockedCells="1" selectUnlockedCells="1"/>
  <mergeCells count="17">
    <mergeCell ref="B2:E3"/>
    <mergeCell ref="F2:U6"/>
    <mergeCell ref="B4:E12"/>
    <mergeCell ref="F7:G11"/>
    <mergeCell ref="H7:U11"/>
    <mergeCell ref="F12:G12"/>
    <mergeCell ref="H12:I12"/>
    <mergeCell ref="J12:K12"/>
    <mergeCell ref="L12:M12"/>
    <mergeCell ref="N12:O12"/>
    <mergeCell ref="B23:U32"/>
    <mergeCell ref="P12:Q12"/>
    <mergeCell ref="R12:S12"/>
    <mergeCell ref="T12:U12"/>
    <mergeCell ref="B14:U14"/>
    <mergeCell ref="B22:U22"/>
    <mergeCell ref="B15:U21"/>
  </mergeCells>
  <phoneticPr fontId="2"/>
  <conditionalFormatting sqref="H12:I12">
    <cfRule type="expression" dxfId="35" priority="7">
      <formula>$H$12=$V$12</formula>
    </cfRule>
  </conditionalFormatting>
  <conditionalFormatting sqref="J12:K12">
    <cfRule type="expression" dxfId="34" priority="6">
      <formula>$J$12=$W$12</formula>
    </cfRule>
  </conditionalFormatting>
  <conditionalFormatting sqref="L12:M12">
    <cfRule type="expression" dxfId="33" priority="5">
      <formula>$L$12=$X$12</formula>
    </cfRule>
  </conditionalFormatting>
  <conditionalFormatting sqref="N12:O12">
    <cfRule type="expression" dxfId="32" priority="4">
      <formula>$N$12=$Y$12</formula>
    </cfRule>
  </conditionalFormatting>
  <conditionalFormatting sqref="P12:Q12">
    <cfRule type="expression" dxfId="31" priority="3">
      <formula>$P$12=$Z$12</formula>
    </cfRule>
  </conditionalFormatting>
  <conditionalFormatting sqref="R12:S12">
    <cfRule type="expression" dxfId="30" priority="2">
      <formula>$R$12=$AA$12</formula>
    </cfRule>
  </conditionalFormatting>
  <conditionalFormatting sqref="T12:U12">
    <cfRule type="expression" dxfId="29" priority="1">
      <formula>$T$12=$AB$12</formula>
    </cfRule>
  </conditionalFormatting>
  <printOptions horizontalCentered="1"/>
  <pageMargins left="0.70866141732283472" right="0.70866141732283472" top="0.74803149606299213" bottom="0.74803149606299213" header="0.31496062992125984" footer="0.31496062992125984"/>
  <pageSetup paperSize="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'\\cdc-fs00.cdc.local\fair_public\フェア部のみ\部内資料\01.各フェア共通\41_各フェア共通当日セット\企業PRサンプル\[【新・サンプル集】pr_format.xlsx]ブースNo.'!#REF!</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40"/>
  <sheetViews>
    <sheetView showGridLines="0" view="pageBreakPreview" zoomScale="40" zoomScaleNormal="55" zoomScaleSheetLayoutView="40" zoomScalePageLayoutView="40" workbookViewId="0">
      <selection activeCell="W12" sqref="W12:AO25"/>
    </sheetView>
  </sheetViews>
  <sheetFormatPr defaultRowHeight="15.75"/>
  <cols>
    <col min="1" max="16384" width="9" style="20"/>
  </cols>
  <sheetData>
    <row r="1" spans="1:42">
      <c r="A1" s="143" t="s">
        <v>3</v>
      </c>
      <c r="B1" s="144"/>
      <c r="C1" s="145"/>
      <c r="D1" s="149" t="str">
        <f>VLOOKUP(A3,'ブースNo.(2日間用)'!C:E,2,FALSE)</f>
        <v>キャリアデザインセンター</v>
      </c>
      <c r="E1" s="150"/>
      <c r="F1" s="150"/>
      <c r="G1" s="150"/>
      <c r="H1" s="150"/>
      <c r="I1" s="150"/>
      <c r="J1" s="150"/>
      <c r="K1" s="150"/>
      <c r="L1" s="150"/>
      <c r="M1" s="150"/>
      <c r="N1" s="150"/>
      <c r="O1" s="150"/>
      <c r="P1" s="150"/>
      <c r="Q1" s="150"/>
      <c r="R1" s="150"/>
      <c r="S1" s="150"/>
      <c r="T1" s="150"/>
      <c r="U1" s="151"/>
    </row>
    <row r="2" spans="1:42">
      <c r="A2" s="146"/>
      <c r="B2" s="147"/>
      <c r="C2" s="148"/>
      <c r="D2" s="152"/>
      <c r="E2" s="153"/>
      <c r="F2" s="153"/>
      <c r="G2" s="153"/>
      <c r="H2" s="153"/>
      <c r="I2" s="153"/>
      <c r="J2" s="153"/>
      <c r="K2" s="153"/>
      <c r="L2" s="153"/>
      <c r="M2" s="153"/>
      <c r="N2" s="153"/>
      <c r="O2" s="153"/>
      <c r="P2" s="153"/>
      <c r="Q2" s="153"/>
      <c r="R2" s="153"/>
      <c r="S2" s="153"/>
      <c r="T2" s="153"/>
      <c r="U2" s="154"/>
    </row>
    <row r="3" spans="1:42">
      <c r="A3" s="155">
        <v>999</v>
      </c>
      <c r="B3" s="156"/>
      <c r="C3" s="157"/>
      <c r="D3" s="152"/>
      <c r="E3" s="153"/>
      <c r="F3" s="153"/>
      <c r="G3" s="153"/>
      <c r="H3" s="153"/>
      <c r="I3" s="153"/>
      <c r="J3" s="153"/>
      <c r="K3" s="153"/>
      <c r="L3" s="153"/>
      <c r="M3" s="153"/>
      <c r="N3" s="153"/>
      <c r="O3" s="153"/>
      <c r="P3" s="153"/>
      <c r="Q3" s="153"/>
      <c r="R3" s="153"/>
      <c r="S3" s="153"/>
      <c r="T3" s="153"/>
      <c r="U3" s="154"/>
    </row>
    <row r="4" spans="1:42">
      <c r="A4" s="155"/>
      <c r="B4" s="156"/>
      <c r="C4" s="157"/>
      <c r="D4" s="152"/>
      <c r="E4" s="153"/>
      <c r="F4" s="153"/>
      <c r="G4" s="153"/>
      <c r="H4" s="153"/>
      <c r="I4" s="153"/>
      <c r="J4" s="153"/>
      <c r="K4" s="153"/>
      <c r="L4" s="153"/>
      <c r="M4" s="153"/>
      <c r="N4" s="153"/>
      <c r="O4" s="153"/>
      <c r="P4" s="153"/>
      <c r="Q4" s="153"/>
      <c r="R4" s="153"/>
      <c r="S4" s="153"/>
      <c r="T4" s="153"/>
      <c r="U4" s="154"/>
      <c r="Y4" s="142" t="s">
        <v>14</v>
      </c>
      <c r="Z4" s="142"/>
      <c r="AA4" s="142"/>
      <c r="AB4" s="142"/>
      <c r="AC4" s="142"/>
      <c r="AD4" s="142"/>
      <c r="AE4" s="142"/>
      <c r="AF4" s="142"/>
      <c r="AG4" s="142"/>
      <c r="AH4" s="142"/>
      <c r="AI4" s="142"/>
      <c r="AJ4" s="142"/>
      <c r="AK4" s="142"/>
      <c r="AL4" s="142"/>
      <c r="AM4" s="142"/>
    </row>
    <row r="5" spans="1:42">
      <c r="A5" s="155"/>
      <c r="B5" s="156"/>
      <c r="C5" s="157"/>
      <c r="D5" s="152"/>
      <c r="E5" s="153"/>
      <c r="F5" s="153"/>
      <c r="G5" s="153"/>
      <c r="H5" s="153"/>
      <c r="I5" s="153"/>
      <c r="J5" s="153"/>
      <c r="K5" s="153"/>
      <c r="L5" s="153"/>
      <c r="M5" s="153"/>
      <c r="N5" s="153"/>
      <c r="O5" s="153"/>
      <c r="P5" s="153"/>
      <c r="Q5" s="153"/>
      <c r="R5" s="153"/>
      <c r="S5" s="153"/>
      <c r="T5" s="153"/>
      <c r="U5" s="154"/>
      <c r="Y5" s="142"/>
      <c r="Z5" s="142"/>
      <c r="AA5" s="142"/>
      <c r="AB5" s="142"/>
      <c r="AC5" s="142"/>
      <c r="AD5" s="142"/>
      <c r="AE5" s="142"/>
      <c r="AF5" s="142"/>
      <c r="AG5" s="142"/>
      <c r="AH5" s="142"/>
      <c r="AI5" s="142"/>
      <c r="AJ5" s="142"/>
      <c r="AK5" s="142"/>
      <c r="AL5" s="142"/>
      <c r="AM5" s="142"/>
    </row>
    <row r="6" spans="1:42" ht="15.75" customHeight="1">
      <c r="A6" s="155"/>
      <c r="B6" s="156"/>
      <c r="C6" s="157"/>
      <c r="D6" s="161" t="s">
        <v>0</v>
      </c>
      <c r="E6" s="162"/>
      <c r="F6" s="167" t="str">
        <f>VLOOKUP(A3,'ブースNo.(2日間用)'!C:E,3,FALSE)</f>
        <v>人材サービス</v>
      </c>
      <c r="G6" s="167"/>
      <c r="H6" s="167"/>
      <c r="I6" s="167"/>
      <c r="J6" s="167"/>
      <c r="K6" s="167"/>
      <c r="L6" s="167"/>
      <c r="M6" s="167"/>
      <c r="N6" s="167"/>
      <c r="O6" s="167"/>
      <c r="P6" s="167"/>
      <c r="Q6" s="167"/>
      <c r="R6" s="167"/>
      <c r="S6" s="167"/>
      <c r="T6" s="167"/>
      <c r="U6" s="168"/>
      <c r="Y6" s="142"/>
      <c r="Z6" s="142"/>
      <c r="AA6" s="142"/>
      <c r="AB6" s="142"/>
      <c r="AC6" s="142"/>
      <c r="AD6" s="142"/>
      <c r="AE6" s="142"/>
      <c r="AF6" s="142"/>
      <c r="AG6" s="142"/>
      <c r="AH6" s="142"/>
      <c r="AI6" s="142"/>
      <c r="AJ6" s="142"/>
      <c r="AK6" s="142"/>
      <c r="AL6" s="142"/>
      <c r="AM6" s="142"/>
    </row>
    <row r="7" spans="1:42" ht="15.75" customHeight="1">
      <c r="A7" s="155"/>
      <c r="B7" s="156"/>
      <c r="C7" s="157"/>
      <c r="D7" s="163"/>
      <c r="E7" s="164"/>
      <c r="F7" s="169"/>
      <c r="G7" s="169"/>
      <c r="H7" s="169"/>
      <c r="I7" s="169"/>
      <c r="J7" s="169"/>
      <c r="K7" s="169"/>
      <c r="L7" s="169"/>
      <c r="M7" s="169"/>
      <c r="N7" s="169"/>
      <c r="O7" s="169"/>
      <c r="P7" s="169"/>
      <c r="Q7" s="169"/>
      <c r="R7" s="169"/>
      <c r="S7" s="169"/>
      <c r="T7" s="169"/>
      <c r="U7" s="170"/>
      <c r="Y7" s="142"/>
      <c r="Z7" s="142"/>
      <c r="AA7" s="142"/>
      <c r="AB7" s="142"/>
      <c r="AC7" s="142"/>
      <c r="AD7" s="142"/>
      <c r="AE7" s="142"/>
      <c r="AF7" s="142"/>
      <c r="AG7" s="142"/>
      <c r="AH7" s="142"/>
      <c r="AI7" s="142"/>
      <c r="AJ7" s="142"/>
      <c r="AK7" s="142"/>
      <c r="AL7" s="142"/>
      <c r="AM7" s="142"/>
    </row>
    <row r="8" spans="1:42" ht="15.75" customHeight="1">
      <c r="A8" s="155"/>
      <c r="B8" s="156"/>
      <c r="C8" s="157"/>
      <c r="D8" s="163"/>
      <c r="E8" s="164"/>
      <c r="F8" s="169"/>
      <c r="G8" s="169"/>
      <c r="H8" s="169"/>
      <c r="I8" s="169"/>
      <c r="J8" s="169"/>
      <c r="K8" s="169"/>
      <c r="L8" s="169"/>
      <c r="M8" s="169"/>
      <c r="N8" s="169"/>
      <c r="O8" s="169"/>
      <c r="P8" s="169"/>
      <c r="Q8" s="169"/>
      <c r="R8" s="169"/>
      <c r="S8" s="169"/>
      <c r="T8" s="169"/>
      <c r="U8" s="170"/>
      <c r="Y8" s="142"/>
      <c r="Z8" s="142"/>
      <c r="AA8" s="142"/>
      <c r="AB8" s="142"/>
      <c r="AC8" s="142"/>
      <c r="AD8" s="142"/>
      <c r="AE8" s="142"/>
      <c r="AF8" s="142"/>
      <c r="AG8" s="142"/>
      <c r="AH8" s="142"/>
      <c r="AI8" s="142"/>
      <c r="AJ8" s="142"/>
      <c r="AK8" s="142"/>
      <c r="AL8" s="142"/>
      <c r="AM8" s="142"/>
    </row>
    <row r="9" spans="1:42" ht="15.75" customHeight="1">
      <c r="A9" s="158"/>
      <c r="B9" s="159"/>
      <c r="C9" s="160"/>
      <c r="D9" s="165"/>
      <c r="E9" s="166"/>
      <c r="F9" s="171"/>
      <c r="G9" s="171"/>
      <c r="H9" s="171"/>
      <c r="I9" s="171"/>
      <c r="J9" s="171"/>
      <c r="K9" s="171"/>
      <c r="L9" s="171"/>
      <c r="M9" s="171"/>
      <c r="N9" s="171"/>
      <c r="O9" s="171"/>
      <c r="P9" s="171"/>
      <c r="Q9" s="171"/>
      <c r="R9" s="171"/>
      <c r="S9" s="171"/>
      <c r="T9" s="171"/>
      <c r="U9" s="172"/>
    </row>
    <row r="10" spans="1:42">
      <c r="A10" s="21"/>
      <c r="B10" s="22"/>
      <c r="C10" s="22"/>
      <c r="D10" s="22"/>
      <c r="E10" s="22"/>
      <c r="F10" s="22"/>
      <c r="G10" s="22"/>
      <c r="H10" s="22"/>
      <c r="I10" s="22"/>
      <c r="J10" s="22"/>
      <c r="K10" s="22"/>
      <c r="L10" s="22"/>
      <c r="M10" s="22"/>
      <c r="N10" s="22"/>
      <c r="O10" s="22"/>
      <c r="P10" s="22"/>
      <c r="Q10" s="22"/>
      <c r="R10" s="22"/>
      <c r="S10" s="22"/>
      <c r="T10" s="22"/>
      <c r="U10" s="23"/>
    </row>
    <row r="11" spans="1:42" ht="30.75" customHeight="1">
      <c r="A11" s="139" t="s">
        <v>1</v>
      </c>
      <c r="B11" s="140"/>
      <c r="C11" s="140"/>
      <c r="D11" s="140"/>
      <c r="E11" s="140"/>
      <c r="F11" s="140"/>
      <c r="G11" s="140"/>
      <c r="H11" s="140"/>
      <c r="I11" s="140"/>
      <c r="J11" s="140"/>
      <c r="K11" s="140"/>
      <c r="L11" s="140"/>
      <c r="M11" s="140"/>
      <c r="N11" s="140"/>
      <c r="O11" s="140"/>
      <c r="P11" s="140"/>
      <c r="Q11" s="140"/>
      <c r="R11" s="140"/>
      <c r="S11" s="140"/>
      <c r="T11" s="140"/>
      <c r="U11" s="141"/>
    </row>
    <row r="12" spans="1:42" ht="30.75" customHeight="1">
      <c r="A12" s="24"/>
      <c r="B12" s="25"/>
      <c r="C12" s="25"/>
      <c r="D12" s="25"/>
      <c r="E12" s="25"/>
      <c r="F12" s="25"/>
      <c r="G12" s="25"/>
      <c r="H12" s="25"/>
      <c r="I12" s="25"/>
      <c r="J12" s="25"/>
      <c r="K12" s="25"/>
      <c r="L12" s="25"/>
      <c r="M12" s="25"/>
      <c r="N12" s="25"/>
      <c r="O12" s="25"/>
      <c r="P12" s="25"/>
      <c r="Q12" s="25"/>
      <c r="R12" s="25"/>
      <c r="S12" s="25"/>
      <c r="T12" s="25"/>
      <c r="U12" s="26"/>
      <c r="V12" s="27"/>
      <c r="W12" s="138" t="s">
        <v>15</v>
      </c>
      <c r="X12" s="138"/>
      <c r="Y12" s="138"/>
      <c r="Z12" s="138"/>
      <c r="AA12" s="138"/>
      <c r="AB12" s="138"/>
      <c r="AC12" s="138"/>
      <c r="AD12" s="138"/>
      <c r="AE12" s="138"/>
      <c r="AF12" s="138"/>
      <c r="AG12" s="138"/>
      <c r="AH12" s="138"/>
      <c r="AI12" s="138"/>
      <c r="AJ12" s="138"/>
      <c r="AK12" s="138"/>
      <c r="AL12" s="138"/>
      <c r="AM12" s="138"/>
      <c r="AN12" s="138"/>
      <c r="AO12" s="138"/>
      <c r="AP12" s="28"/>
    </row>
    <row r="13" spans="1:42" ht="30.75" customHeight="1">
      <c r="A13" s="24"/>
      <c r="B13" s="29"/>
      <c r="C13" s="30"/>
      <c r="D13" s="30"/>
      <c r="E13" s="30"/>
      <c r="F13" s="30"/>
      <c r="G13" s="30"/>
      <c r="H13" s="30"/>
      <c r="I13" s="30"/>
      <c r="J13" s="30"/>
      <c r="K13" s="30"/>
      <c r="L13" s="30"/>
      <c r="M13" s="30"/>
      <c r="N13" s="30"/>
      <c r="O13" s="30"/>
      <c r="P13" s="30"/>
      <c r="Q13" s="30"/>
      <c r="R13" s="30"/>
      <c r="S13" s="30"/>
      <c r="T13" s="30"/>
      <c r="U13" s="26"/>
      <c r="V13" s="27"/>
      <c r="W13" s="138"/>
      <c r="X13" s="138"/>
      <c r="Y13" s="138"/>
      <c r="Z13" s="138"/>
      <c r="AA13" s="138"/>
      <c r="AB13" s="138"/>
      <c r="AC13" s="138"/>
      <c r="AD13" s="138"/>
      <c r="AE13" s="138"/>
      <c r="AF13" s="138"/>
      <c r="AG13" s="138"/>
      <c r="AH13" s="138"/>
      <c r="AI13" s="138"/>
      <c r="AJ13" s="138"/>
      <c r="AK13" s="138"/>
      <c r="AL13" s="138"/>
      <c r="AM13" s="138"/>
      <c r="AN13" s="138"/>
      <c r="AO13" s="138"/>
      <c r="AP13" s="28"/>
    </row>
    <row r="14" spans="1:42" ht="30.75" customHeight="1">
      <c r="A14" s="24"/>
      <c r="B14" s="29"/>
      <c r="C14" s="30"/>
      <c r="D14" s="30"/>
      <c r="E14" s="30"/>
      <c r="F14" s="30"/>
      <c r="G14" s="30"/>
      <c r="H14" s="30"/>
      <c r="I14" s="30"/>
      <c r="J14" s="30"/>
      <c r="K14" s="30"/>
      <c r="L14" s="30"/>
      <c r="M14" s="30"/>
      <c r="N14" s="30"/>
      <c r="O14" s="30"/>
      <c r="P14" s="30"/>
      <c r="Q14" s="30"/>
      <c r="R14" s="30"/>
      <c r="S14" s="30"/>
      <c r="T14" s="30"/>
      <c r="U14" s="26"/>
      <c r="V14" s="27"/>
      <c r="W14" s="138"/>
      <c r="X14" s="138"/>
      <c r="Y14" s="138"/>
      <c r="Z14" s="138"/>
      <c r="AA14" s="138"/>
      <c r="AB14" s="138"/>
      <c r="AC14" s="138"/>
      <c r="AD14" s="138"/>
      <c r="AE14" s="138"/>
      <c r="AF14" s="138"/>
      <c r="AG14" s="138"/>
      <c r="AH14" s="138"/>
      <c r="AI14" s="138"/>
      <c r="AJ14" s="138"/>
      <c r="AK14" s="138"/>
      <c r="AL14" s="138"/>
      <c r="AM14" s="138"/>
      <c r="AN14" s="138"/>
      <c r="AO14" s="138"/>
      <c r="AP14" s="28"/>
    </row>
    <row r="15" spans="1:42" ht="30.75" customHeight="1">
      <c r="A15" s="24"/>
      <c r="B15" s="29"/>
      <c r="C15" s="30"/>
      <c r="D15" s="30"/>
      <c r="E15" s="30"/>
      <c r="F15" s="30"/>
      <c r="G15" s="30"/>
      <c r="H15" s="30"/>
      <c r="I15" s="30"/>
      <c r="J15" s="30"/>
      <c r="K15" s="30"/>
      <c r="L15" s="30"/>
      <c r="M15" s="30"/>
      <c r="N15" s="30"/>
      <c r="O15" s="30"/>
      <c r="P15" s="30"/>
      <c r="Q15" s="30"/>
      <c r="R15" s="30"/>
      <c r="S15" s="30"/>
      <c r="T15" s="30"/>
      <c r="U15" s="26"/>
      <c r="V15" s="27"/>
      <c r="W15" s="138"/>
      <c r="X15" s="138"/>
      <c r="Y15" s="138"/>
      <c r="Z15" s="138"/>
      <c r="AA15" s="138"/>
      <c r="AB15" s="138"/>
      <c r="AC15" s="138"/>
      <c r="AD15" s="138"/>
      <c r="AE15" s="138"/>
      <c r="AF15" s="138"/>
      <c r="AG15" s="138"/>
      <c r="AH15" s="138"/>
      <c r="AI15" s="138"/>
      <c r="AJ15" s="138"/>
      <c r="AK15" s="138"/>
      <c r="AL15" s="138"/>
      <c r="AM15" s="138"/>
      <c r="AN15" s="138"/>
      <c r="AO15" s="138"/>
      <c r="AP15" s="28"/>
    </row>
    <row r="16" spans="1:42" ht="30.75" customHeight="1">
      <c r="A16" s="24"/>
      <c r="B16" s="25" t="s">
        <v>10</v>
      </c>
      <c r="C16" s="30"/>
      <c r="D16" s="30"/>
      <c r="E16" s="30"/>
      <c r="F16" s="30"/>
      <c r="G16" s="30"/>
      <c r="H16" s="30"/>
      <c r="I16" s="30"/>
      <c r="J16" s="30"/>
      <c r="K16" s="30"/>
      <c r="L16" s="30"/>
      <c r="M16" s="30"/>
      <c r="N16" s="30"/>
      <c r="O16" s="30"/>
      <c r="P16" s="30"/>
      <c r="Q16" s="30"/>
      <c r="R16" s="30"/>
      <c r="S16" s="30"/>
      <c r="T16" s="30"/>
      <c r="U16" s="26"/>
      <c r="V16" s="27"/>
      <c r="W16" s="138"/>
      <c r="X16" s="138"/>
      <c r="Y16" s="138"/>
      <c r="Z16" s="138"/>
      <c r="AA16" s="138"/>
      <c r="AB16" s="138"/>
      <c r="AC16" s="138"/>
      <c r="AD16" s="138"/>
      <c r="AE16" s="138"/>
      <c r="AF16" s="138"/>
      <c r="AG16" s="138"/>
      <c r="AH16" s="138"/>
      <c r="AI16" s="138"/>
      <c r="AJ16" s="138"/>
      <c r="AK16" s="138"/>
      <c r="AL16" s="138"/>
      <c r="AM16" s="138"/>
      <c r="AN16" s="138"/>
      <c r="AO16" s="138"/>
      <c r="AP16" s="28"/>
    </row>
    <row r="17" spans="1:42" ht="30.75" customHeight="1">
      <c r="A17" s="24"/>
      <c r="B17" s="25"/>
      <c r="C17" s="25"/>
      <c r="D17" s="25"/>
      <c r="E17" s="25"/>
      <c r="F17" s="25"/>
      <c r="G17" s="25"/>
      <c r="H17" s="25"/>
      <c r="I17" s="25"/>
      <c r="J17" s="25"/>
      <c r="K17" s="25"/>
      <c r="L17" s="25"/>
      <c r="M17" s="25"/>
      <c r="N17" s="25"/>
      <c r="O17" s="25"/>
      <c r="P17" s="25"/>
      <c r="Q17" s="25"/>
      <c r="R17" s="25"/>
      <c r="S17" s="25"/>
      <c r="T17" s="25"/>
      <c r="U17" s="26"/>
      <c r="V17" s="27"/>
      <c r="W17" s="138"/>
      <c r="X17" s="138"/>
      <c r="Y17" s="138"/>
      <c r="Z17" s="138"/>
      <c r="AA17" s="138"/>
      <c r="AB17" s="138"/>
      <c r="AC17" s="138"/>
      <c r="AD17" s="138"/>
      <c r="AE17" s="138"/>
      <c r="AF17" s="138"/>
      <c r="AG17" s="138"/>
      <c r="AH17" s="138"/>
      <c r="AI17" s="138"/>
      <c r="AJ17" s="138"/>
      <c r="AK17" s="138"/>
      <c r="AL17" s="138"/>
      <c r="AM17" s="138"/>
      <c r="AN17" s="138"/>
      <c r="AO17" s="138"/>
      <c r="AP17" s="28"/>
    </row>
    <row r="18" spans="1:42" ht="30.75" customHeight="1">
      <c r="A18" s="24"/>
      <c r="B18" s="25"/>
      <c r="C18" s="25"/>
      <c r="D18" s="25"/>
      <c r="E18" s="25"/>
      <c r="F18" s="25"/>
      <c r="G18" s="25"/>
      <c r="H18" s="25"/>
      <c r="I18" s="25"/>
      <c r="J18" s="25"/>
      <c r="K18" s="25"/>
      <c r="L18" s="25"/>
      <c r="M18" s="25"/>
      <c r="N18" s="25"/>
      <c r="O18" s="25"/>
      <c r="P18" s="25"/>
      <c r="Q18" s="25"/>
      <c r="R18" s="25"/>
      <c r="S18" s="25"/>
      <c r="T18" s="25"/>
      <c r="U18" s="26"/>
      <c r="V18" s="27"/>
      <c r="W18" s="138"/>
      <c r="X18" s="138"/>
      <c r="Y18" s="138"/>
      <c r="Z18" s="138"/>
      <c r="AA18" s="138"/>
      <c r="AB18" s="138"/>
      <c r="AC18" s="138"/>
      <c r="AD18" s="138"/>
      <c r="AE18" s="138"/>
      <c r="AF18" s="138"/>
      <c r="AG18" s="138"/>
      <c r="AH18" s="138"/>
      <c r="AI18" s="138"/>
      <c r="AJ18" s="138"/>
      <c r="AK18" s="138"/>
      <c r="AL18" s="138"/>
      <c r="AM18" s="138"/>
      <c r="AN18" s="138"/>
      <c r="AO18" s="138"/>
      <c r="AP18" s="28"/>
    </row>
    <row r="19" spans="1:42" ht="30" customHeight="1">
      <c r="A19" s="139" t="s">
        <v>2</v>
      </c>
      <c r="B19" s="140"/>
      <c r="C19" s="140"/>
      <c r="D19" s="140"/>
      <c r="E19" s="140"/>
      <c r="F19" s="140"/>
      <c r="G19" s="140"/>
      <c r="H19" s="140"/>
      <c r="I19" s="140"/>
      <c r="J19" s="140"/>
      <c r="K19" s="140"/>
      <c r="L19" s="140"/>
      <c r="M19" s="140"/>
      <c r="N19" s="140"/>
      <c r="O19" s="140"/>
      <c r="P19" s="140"/>
      <c r="Q19" s="140"/>
      <c r="R19" s="140"/>
      <c r="S19" s="140"/>
      <c r="T19" s="140"/>
      <c r="U19" s="141"/>
      <c r="V19" s="27"/>
      <c r="W19" s="138"/>
      <c r="X19" s="138"/>
      <c r="Y19" s="138"/>
      <c r="Z19" s="138"/>
      <c r="AA19" s="138"/>
      <c r="AB19" s="138"/>
      <c r="AC19" s="138"/>
      <c r="AD19" s="138"/>
      <c r="AE19" s="138"/>
      <c r="AF19" s="138"/>
      <c r="AG19" s="138"/>
      <c r="AH19" s="138"/>
      <c r="AI19" s="138"/>
      <c r="AJ19" s="138"/>
      <c r="AK19" s="138"/>
      <c r="AL19" s="138"/>
      <c r="AM19" s="138"/>
      <c r="AN19" s="138"/>
      <c r="AO19" s="138"/>
      <c r="AP19" s="28"/>
    </row>
    <row r="20" spans="1:42" ht="30" customHeight="1">
      <c r="A20" s="24"/>
      <c r="B20" s="25"/>
      <c r="C20" s="25"/>
      <c r="D20" s="25"/>
      <c r="E20" s="25"/>
      <c r="F20" s="25"/>
      <c r="G20" s="25"/>
      <c r="H20" s="25"/>
      <c r="I20" s="25"/>
      <c r="J20" s="25"/>
      <c r="K20" s="25"/>
      <c r="L20" s="25"/>
      <c r="M20" s="25"/>
      <c r="N20" s="25"/>
      <c r="O20" s="25"/>
      <c r="P20" s="25"/>
      <c r="Q20" s="25"/>
      <c r="R20" s="25"/>
      <c r="S20" s="25"/>
      <c r="T20" s="25"/>
      <c r="U20" s="26"/>
      <c r="V20" s="27"/>
      <c r="W20" s="138"/>
      <c r="X20" s="138"/>
      <c r="Y20" s="138"/>
      <c r="Z20" s="138"/>
      <c r="AA20" s="138"/>
      <c r="AB20" s="138"/>
      <c r="AC20" s="138"/>
      <c r="AD20" s="138"/>
      <c r="AE20" s="138"/>
      <c r="AF20" s="138"/>
      <c r="AG20" s="138"/>
      <c r="AH20" s="138"/>
      <c r="AI20" s="138"/>
      <c r="AJ20" s="138"/>
      <c r="AK20" s="138"/>
      <c r="AL20" s="138"/>
      <c r="AM20" s="138"/>
      <c r="AN20" s="138"/>
      <c r="AO20" s="138"/>
      <c r="AP20" s="28"/>
    </row>
    <row r="21" spans="1:42" ht="30" customHeight="1">
      <c r="A21" s="24"/>
      <c r="B21" s="25" t="s">
        <v>11</v>
      </c>
      <c r="C21" s="25"/>
      <c r="D21" s="25"/>
      <c r="E21" s="25"/>
      <c r="F21" s="25"/>
      <c r="G21" s="25"/>
      <c r="H21" s="25"/>
      <c r="I21" s="25"/>
      <c r="J21" s="25"/>
      <c r="K21" s="25"/>
      <c r="L21" s="25"/>
      <c r="M21" s="25"/>
      <c r="N21" s="25"/>
      <c r="O21" s="25"/>
      <c r="P21" s="25"/>
      <c r="Q21" s="25"/>
      <c r="R21" s="25"/>
      <c r="S21" s="25"/>
      <c r="T21" s="25"/>
      <c r="U21" s="26"/>
      <c r="V21" s="27"/>
      <c r="W21" s="138"/>
      <c r="X21" s="138"/>
      <c r="Y21" s="138"/>
      <c r="Z21" s="138"/>
      <c r="AA21" s="138"/>
      <c r="AB21" s="138"/>
      <c r="AC21" s="138"/>
      <c r="AD21" s="138"/>
      <c r="AE21" s="138"/>
      <c r="AF21" s="138"/>
      <c r="AG21" s="138"/>
      <c r="AH21" s="138"/>
      <c r="AI21" s="138"/>
      <c r="AJ21" s="138"/>
      <c r="AK21" s="138"/>
      <c r="AL21" s="138"/>
      <c r="AM21" s="138"/>
      <c r="AN21" s="138"/>
      <c r="AO21" s="138"/>
      <c r="AP21" s="28"/>
    </row>
    <row r="22" spans="1:42" ht="30" customHeight="1">
      <c r="A22" s="24"/>
      <c r="B22" s="25" t="s">
        <v>13</v>
      </c>
      <c r="C22" s="25"/>
      <c r="D22" s="25"/>
      <c r="E22" s="25"/>
      <c r="F22" s="25"/>
      <c r="G22" s="25"/>
      <c r="H22" s="25"/>
      <c r="I22" s="25"/>
      <c r="J22" s="25"/>
      <c r="K22" s="25"/>
      <c r="L22" s="25"/>
      <c r="M22" s="25"/>
      <c r="N22" s="25"/>
      <c r="O22" s="25"/>
      <c r="P22" s="25"/>
      <c r="Q22" s="25"/>
      <c r="R22" s="25"/>
      <c r="S22" s="25"/>
      <c r="T22" s="25"/>
      <c r="U22" s="26"/>
      <c r="V22" s="27"/>
      <c r="W22" s="138"/>
      <c r="X22" s="138"/>
      <c r="Y22" s="138"/>
      <c r="Z22" s="138"/>
      <c r="AA22" s="138"/>
      <c r="AB22" s="138"/>
      <c r="AC22" s="138"/>
      <c r="AD22" s="138"/>
      <c r="AE22" s="138"/>
      <c r="AF22" s="138"/>
      <c r="AG22" s="138"/>
      <c r="AH22" s="138"/>
      <c r="AI22" s="138"/>
      <c r="AJ22" s="138"/>
      <c r="AK22" s="138"/>
      <c r="AL22" s="138"/>
      <c r="AM22" s="138"/>
      <c r="AN22" s="138"/>
      <c r="AO22" s="138"/>
      <c r="AP22" s="28"/>
    </row>
    <row r="23" spans="1:42" ht="30" customHeight="1">
      <c r="A23" s="24"/>
      <c r="B23" s="25"/>
      <c r="C23" s="25"/>
      <c r="D23" s="25"/>
      <c r="E23" s="25"/>
      <c r="F23" s="25"/>
      <c r="G23" s="25"/>
      <c r="H23" s="25"/>
      <c r="I23" s="25"/>
      <c r="J23" s="25"/>
      <c r="K23" s="25"/>
      <c r="L23" s="25"/>
      <c r="M23" s="25"/>
      <c r="N23" s="25"/>
      <c r="O23" s="25"/>
      <c r="P23" s="25"/>
      <c r="Q23" s="25"/>
      <c r="R23" s="25"/>
      <c r="S23" s="25"/>
      <c r="T23" s="25"/>
      <c r="U23" s="26"/>
      <c r="V23" s="27"/>
      <c r="W23" s="138"/>
      <c r="X23" s="138"/>
      <c r="Y23" s="138"/>
      <c r="Z23" s="138"/>
      <c r="AA23" s="138"/>
      <c r="AB23" s="138"/>
      <c r="AC23" s="138"/>
      <c r="AD23" s="138"/>
      <c r="AE23" s="138"/>
      <c r="AF23" s="138"/>
      <c r="AG23" s="138"/>
      <c r="AH23" s="138"/>
      <c r="AI23" s="138"/>
      <c r="AJ23" s="138"/>
      <c r="AK23" s="138"/>
      <c r="AL23" s="138"/>
      <c r="AM23" s="138"/>
      <c r="AN23" s="138"/>
      <c r="AO23" s="138"/>
      <c r="AP23" s="28"/>
    </row>
    <row r="24" spans="1:42" ht="30" customHeight="1">
      <c r="A24" s="24"/>
      <c r="B24" s="31" t="s">
        <v>5</v>
      </c>
      <c r="C24" s="25"/>
      <c r="D24" s="25"/>
      <c r="E24" s="25"/>
      <c r="F24" s="25"/>
      <c r="G24" s="25"/>
      <c r="H24" s="25"/>
      <c r="I24" s="25"/>
      <c r="J24" s="25"/>
      <c r="K24" s="25"/>
      <c r="L24" s="25"/>
      <c r="M24" s="25"/>
      <c r="N24" s="25"/>
      <c r="O24" s="25"/>
      <c r="P24" s="25"/>
      <c r="Q24" s="25"/>
      <c r="R24" s="25"/>
      <c r="S24" s="25"/>
      <c r="T24" s="25"/>
      <c r="U24" s="26"/>
      <c r="V24" s="27"/>
      <c r="W24" s="138"/>
      <c r="X24" s="138"/>
      <c r="Y24" s="138"/>
      <c r="Z24" s="138"/>
      <c r="AA24" s="138"/>
      <c r="AB24" s="138"/>
      <c r="AC24" s="138"/>
      <c r="AD24" s="138"/>
      <c r="AE24" s="138"/>
      <c r="AF24" s="138"/>
      <c r="AG24" s="138"/>
      <c r="AH24" s="138"/>
      <c r="AI24" s="138"/>
      <c r="AJ24" s="138"/>
      <c r="AK24" s="138"/>
      <c r="AL24" s="138"/>
      <c r="AM24" s="138"/>
      <c r="AN24" s="138"/>
      <c r="AO24" s="138"/>
      <c r="AP24" s="28"/>
    </row>
    <row r="25" spans="1:42" ht="30" customHeight="1">
      <c r="A25" s="24"/>
      <c r="B25" s="32" t="s">
        <v>6</v>
      </c>
      <c r="C25" s="25"/>
      <c r="D25" s="25"/>
      <c r="E25" s="25"/>
      <c r="F25" s="25"/>
      <c r="G25" s="25"/>
      <c r="H25" s="25"/>
      <c r="I25" s="25"/>
      <c r="J25" s="25"/>
      <c r="K25" s="25"/>
      <c r="L25" s="25"/>
      <c r="M25" s="25"/>
      <c r="N25" s="25"/>
      <c r="O25" s="25"/>
      <c r="P25" s="25"/>
      <c r="Q25" s="25"/>
      <c r="R25" s="25"/>
      <c r="S25" s="25"/>
      <c r="T25" s="25"/>
      <c r="U25" s="26"/>
      <c r="V25" s="27"/>
      <c r="W25" s="138"/>
      <c r="X25" s="138"/>
      <c r="Y25" s="138"/>
      <c r="Z25" s="138"/>
      <c r="AA25" s="138"/>
      <c r="AB25" s="138"/>
      <c r="AC25" s="138"/>
      <c r="AD25" s="138"/>
      <c r="AE25" s="138"/>
      <c r="AF25" s="138"/>
      <c r="AG25" s="138"/>
      <c r="AH25" s="138"/>
      <c r="AI25" s="138"/>
      <c r="AJ25" s="138"/>
      <c r="AK25" s="138"/>
      <c r="AL25" s="138"/>
      <c r="AM25" s="138"/>
      <c r="AN25" s="138"/>
      <c r="AO25" s="138"/>
      <c r="AP25" s="28"/>
    </row>
    <row r="26" spans="1:42" ht="30" customHeight="1">
      <c r="A26" s="24"/>
      <c r="B26" s="33" t="s">
        <v>9</v>
      </c>
      <c r="C26" s="25"/>
      <c r="D26" s="25"/>
      <c r="E26" s="25"/>
      <c r="F26" s="25"/>
      <c r="G26" s="25"/>
      <c r="H26" s="25"/>
      <c r="I26" s="25"/>
      <c r="J26" s="25"/>
      <c r="K26" s="25"/>
      <c r="L26" s="25"/>
      <c r="M26" s="25"/>
      <c r="N26" s="25"/>
      <c r="O26" s="25"/>
      <c r="P26" s="25"/>
      <c r="Q26" s="25"/>
      <c r="R26" s="25"/>
      <c r="S26" s="25"/>
      <c r="T26" s="25"/>
      <c r="U26" s="26"/>
      <c r="V26" s="27"/>
      <c r="W26" s="28"/>
      <c r="X26" s="28"/>
      <c r="Y26" s="28"/>
      <c r="Z26" s="28"/>
      <c r="AA26" s="28"/>
      <c r="AB26" s="28"/>
      <c r="AC26" s="28"/>
      <c r="AD26" s="28"/>
      <c r="AE26" s="28"/>
      <c r="AF26" s="28"/>
      <c r="AG26" s="28"/>
      <c r="AH26" s="28"/>
      <c r="AI26" s="28"/>
      <c r="AJ26" s="28"/>
      <c r="AK26" s="28"/>
      <c r="AL26" s="28"/>
      <c r="AM26" s="28"/>
      <c r="AN26" s="28"/>
      <c r="AO26" s="28"/>
      <c r="AP26" s="28"/>
    </row>
    <row r="27" spans="1:42" ht="30" customHeight="1">
      <c r="A27" s="24"/>
      <c r="B27" s="25"/>
      <c r="C27" s="25"/>
      <c r="D27" s="25"/>
      <c r="E27" s="25"/>
      <c r="F27" s="25"/>
      <c r="G27" s="25"/>
      <c r="H27" s="25"/>
      <c r="I27" s="25"/>
      <c r="J27" s="25"/>
      <c r="K27" s="25"/>
      <c r="L27" s="25"/>
      <c r="M27" s="25"/>
      <c r="N27" s="25"/>
      <c r="O27" s="25"/>
      <c r="P27" s="25"/>
      <c r="Q27" s="25"/>
      <c r="R27" s="25"/>
      <c r="S27" s="25"/>
      <c r="T27" s="25"/>
      <c r="U27" s="26"/>
      <c r="V27" s="27"/>
      <c r="W27" s="28"/>
      <c r="X27" s="28"/>
      <c r="Y27" s="28"/>
      <c r="Z27" s="28"/>
      <c r="AA27" s="28"/>
      <c r="AB27" s="28"/>
      <c r="AC27" s="28"/>
      <c r="AD27" s="28"/>
      <c r="AE27" s="28"/>
      <c r="AF27" s="28"/>
      <c r="AG27" s="28"/>
      <c r="AH27" s="28"/>
      <c r="AI27" s="28"/>
      <c r="AJ27" s="28"/>
      <c r="AK27" s="28"/>
      <c r="AL27" s="28"/>
      <c r="AM27" s="28"/>
      <c r="AN27" s="28"/>
      <c r="AO27" s="28"/>
      <c r="AP27" s="28"/>
    </row>
    <row r="28" spans="1:42" ht="30" customHeight="1">
      <c r="A28" s="24"/>
      <c r="B28" s="34" t="s">
        <v>12</v>
      </c>
      <c r="C28" s="35"/>
      <c r="D28" s="35"/>
      <c r="E28" s="35"/>
      <c r="F28" s="35"/>
      <c r="G28" s="35"/>
      <c r="H28" s="35"/>
      <c r="I28" s="35"/>
      <c r="J28" s="35"/>
      <c r="K28" s="25"/>
      <c r="L28" s="25"/>
      <c r="M28" s="25"/>
      <c r="N28" s="25"/>
      <c r="O28" s="25"/>
      <c r="P28" s="25"/>
      <c r="Q28" s="25"/>
      <c r="R28" s="25"/>
      <c r="S28" s="25"/>
      <c r="T28" s="25"/>
      <c r="U28" s="26"/>
      <c r="V28" s="27"/>
      <c r="W28" s="28"/>
      <c r="X28" s="28"/>
      <c r="Y28" s="28"/>
      <c r="Z28" s="28"/>
      <c r="AA28" s="28"/>
      <c r="AB28" s="28"/>
      <c r="AC28" s="28"/>
      <c r="AD28" s="28"/>
      <c r="AE28" s="28"/>
      <c r="AF28" s="28"/>
      <c r="AG28" s="28"/>
      <c r="AH28" s="28"/>
      <c r="AI28" s="28"/>
      <c r="AJ28" s="28"/>
      <c r="AK28" s="28"/>
      <c r="AL28" s="28"/>
      <c r="AM28" s="28"/>
      <c r="AN28" s="28"/>
      <c r="AO28" s="28"/>
      <c r="AP28" s="28"/>
    </row>
    <row r="29" spans="1:42" ht="30" customHeight="1">
      <c r="A29" s="24"/>
      <c r="B29" s="25" t="s">
        <v>7</v>
      </c>
      <c r="C29" s="25"/>
      <c r="D29" s="25"/>
      <c r="E29" s="25"/>
      <c r="F29" s="25"/>
      <c r="G29" s="25"/>
      <c r="H29" s="25"/>
      <c r="I29" s="25"/>
      <c r="J29" s="25"/>
      <c r="K29" s="25"/>
      <c r="L29" s="25"/>
      <c r="M29" s="25"/>
      <c r="N29" s="25"/>
      <c r="O29" s="25"/>
      <c r="P29" s="25"/>
      <c r="Q29" s="25"/>
      <c r="R29" s="25"/>
      <c r="S29" s="25"/>
      <c r="T29" s="25"/>
      <c r="U29" s="26"/>
      <c r="V29" s="27"/>
      <c r="W29" s="28"/>
      <c r="X29" s="28"/>
      <c r="Y29" s="28"/>
      <c r="Z29" s="28"/>
      <c r="AA29" s="28"/>
      <c r="AB29" s="28"/>
      <c r="AC29" s="28"/>
      <c r="AD29" s="28"/>
      <c r="AE29" s="28"/>
      <c r="AF29" s="28"/>
      <c r="AG29" s="28"/>
      <c r="AH29" s="28"/>
      <c r="AI29" s="28"/>
      <c r="AJ29" s="28"/>
      <c r="AK29" s="28"/>
      <c r="AL29" s="28"/>
      <c r="AM29" s="28"/>
      <c r="AN29" s="28"/>
      <c r="AO29" s="28"/>
      <c r="AP29" s="28"/>
    </row>
    <row r="30" spans="1:42" ht="30" customHeight="1">
      <c r="A30" s="24"/>
      <c r="B30" s="25" t="s">
        <v>8</v>
      </c>
      <c r="C30" s="25"/>
      <c r="D30" s="25"/>
      <c r="E30" s="25"/>
      <c r="F30" s="25"/>
      <c r="G30" s="25"/>
      <c r="H30" s="25"/>
      <c r="I30" s="25"/>
      <c r="J30" s="25"/>
      <c r="K30" s="25"/>
      <c r="L30" s="25"/>
      <c r="M30" s="25"/>
      <c r="N30" s="25"/>
      <c r="O30" s="25"/>
      <c r="P30" s="25"/>
      <c r="Q30" s="25"/>
      <c r="R30" s="25"/>
      <c r="S30" s="25"/>
      <c r="T30" s="25"/>
      <c r="U30" s="26"/>
      <c r="V30" s="27"/>
      <c r="W30" s="28"/>
      <c r="X30" s="28"/>
      <c r="Y30" s="28"/>
      <c r="Z30" s="28"/>
      <c r="AA30" s="28"/>
      <c r="AB30" s="28"/>
      <c r="AC30" s="28"/>
      <c r="AD30" s="28"/>
      <c r="AE30" s="28"/>
      <c r="AF30" s="28"/>
      <c r="AG30" s="28"/>
      <c r="AH30" s="28"/>
      <c r="AI30" s="28"/>
      <c r="AJ30" s="28"/>
      <c r="AK30" s="28"/>
      <c r="AL30" s="28"/>
      <c r="AM30" s="28"/>
      <c r="AN30" s="28"/>
      <c r="AO30" s="28"/>
      <c r="AP30" s="28"/>
    </row>
    <row r="31" spans="1:42" ht="30" customHeight="1">
      <c r="A31" s="36"/>
      <c r="B31" s="37"/>
      <c r="C31" s="37"/>
      <c r="D31" s="37"/>
      <c r="E31" s="37"/>
      <c r="F31" s="37"/>
      <c r="G31" s="37"/>
      <c r="H31" s="37"/>
      <c r="I31" s="37"/>
      <c r="J31" s="37"/>
      <c r="K31" s="37"/>
      <c r="L31" s="37"/>
      <c r="M31" s="37"/>
      <c r="N31" s="37"/>
      <c r="O31" s="37"/>
      <c r="P31" s="37"/>
      <c r="Q31" s="37"/>
      <c r="R31" s="37"/>
      <c r="S31" s="37"/>
      <c r="T31" s="37"/>
      <c r="U31" s="38"/>
      <c r="V31" s="27"/>
      <c r="W31" s="28"/>
      <c r="X31" s="28"/>
      <c r="Y31" s="28"/>
      <c r="Z31" s="28"/>
      <c r="AA31" s="28"/>
      <c r="AB31" s="28"/>
      <c r="AC31" s="28"/>
      <c r="AD31" s="28"/>
      <c r="AE31" s="28"/>
      <c r="AF31" s="28"/>
      <c r="AG31" s="28"/>
      <c r="AH31" s="28"/>
      <c r="AI31" s="28"/>
      <c r="AJ31" s="28"/>
      <c r="AK31" s="28"/>
      <c r="AL31" s="28"/>
      <c r="AM31" s="28"/>
      <c r="AN31" s="28"/>
      <c r="AO31" s="28"/>
      <c r="AP31" s="28"/>
    </row>
    <row r="32" spans="1:42" ht="30" customHeight="1">
      <c r="A32" s="39"/>
      <c r="B32" s="39"/>
      <c r="C32" s="39"/>
      <c r="D32" s="39"/>
      <c r="E32" s="39"/>
      <c r="F32" s="39"/>
      <c r="G32" s="39"/>
      <c r="H32" s="39"/>
      <c r="I32" s="39"/>
      <c r="J32" s="39"/>
      <c r="K32" s="39"/>
      <c r="L32" s="39"/>
      <c r="M32" s="39"/>
      <c r="N32" s="39"/>
      <c r="O32" s="39"/>
      <c r="P32" s="39"/>
      <c r="Q32" s="39"/>
      <c r="R32" s="39"/>
      <c r="S32" s="39"/>
      <c r="T32" s="39"/>
      <c r="U32" s="39"/>
    </row>
    <row r="33" spans="1:21">
      <c r="A33" s="22"/>
      <c r="B33" s="22"/>
      <c r="C33" s="22"/>
      <c r="D33" s="22"/>
      <c r="E33" s="22"/>
      <c r="F33" s="22"/>
      <c r="G33" s="22"/>
      <c r="H33" s="22"/>
      <c r="I33" s="22"/>
      <c r="J33" s="22"/>
      <c r="K33" s="22"/>
      <c r="L33" s="22"/>
      <c r="M33" s="22"/>
      <c r="N33" s="22"/>
      <c r="O33" s="22"/>
      <c r="P33" s="22"/>
      <c r="Q33" s="22"/>
      <c r="R33" s="22"/>
      <c r="S33" s="22"/>
      <c r="T33" s="22"/>
      <c r="U33" s="22"/>
    </row>
    <row r="34" spans="1:21">
      <c r="A34" s="22"/>
      <c r="B34" s="22"/>
      <c r="C34" s="22"/>
      <c r="D34" s="22"/>
      <c r="E34" s="22"/>
      <c r="F34" s="22"/>
      <c r="G34" s="22"/>
      <c r="H34" s="22"/>
      <c r="I34" s="22"/>
      <c r="J34" s="22"/>
      <c r="K34" s="22"/>
      <c r="L34" s="22"/>
      <c r="M34" s="22"/>
      <c r="N34" s="22"/>
      <c r="O34" s="22"/>
      <c r="P34" s="22"/>
      <c r="Q34" s="22"/>
      <c r="R34" s="22"/>
      <c r="S34" s="22"/>
      <c r="T34" s="22"/>
      <c r="U34" s="22"/>
    </row>
    <row r="35" spans="1:21">
      <c r="A35" s="22"/>
      <c r="B35" s="22"/>
      <c r="C35" s="22"/>
      <c r="D35" s="22"/>
      <c r="E35" s="22"/>
      <c r="F35" s="22"/>
      <c r="G35" s="22"/>
      <c r="H35" s="22"/>
      <c r="I35" s="22"/>
      <c r="J35" s="22"/>
      <c r="K35" s="22"/>
      <c r="L35" s="22"/>
      <c r="M35" s="22"/>
      <c r="N35" s="22"/>
      <c r="O35" s="22"/>
      <c r="P35" s="22"/>
      <c r="Q35" s="22"/>
      <c r="R35" s="22"/>
      <c r="S35" s="22"/>
      <c r="T35" s="22"/>
      <c r="U35" s="22"/>
    </row>
    <row r="36" spans="1:21">
      <c r="A36" s="22"/>
      <c r="B36" s="22"/>
      <c r="C36" s="22"/>
      <c r="D36" s="22"/>
      <c r="E36" s="22"/>
      <c r="F36" s="22"/>
      <c r="G36" s="22"/>
      <c r="H36" s="22"/>
      <c r="I36" s="22"/>
      <c r="J36" s="22"/>
      <c r="K36" s="22"/>
      <c r="L36" s="22"/>
      <c r="M36" s="22"/>
      <c r="N36" s="22"/>
      <c r="O36" s="22"/>
      <c r="P36" s="22"/>
      <c r="Q36" s="22"/>
      <c r="R36" s="22"/>
      <c r="S36" s="22"/>
      <c r="T36" s="22"/>
      <c r="U36" s="22"/>
    </row>
    <row r="37" spans="1:21">
      <c r="A37" s="22"/>
      <c r="B37" s="22"/>
      <c r="C37" s="22"/>
      <c r="D37" s="22"/>
      <c r="E37" s="22"/>
      <c r="F37" s="22"/>
      <c r="G37" s="22"/>
      <c r="H37" s="22"/>
      <c r="I37" s="22"/>
      <c r="J37" s="22"/>
      <c r="K37" s="22"/>
      <c r="L37" s="22"/>
      <c r="M37" s="22"/>
      <c r="N37" s="22"/>
      <c r="O37" s="22"/>
      <c r="P37" s="22"/>
      <c r="Q37" s="22"/>
      <c r="R37" s="22"/>
      <c r="S37" s="22"/>
      <c r="T37" s="22"/>
      <c r="U37" s="22"/>
    </row>
    <row r="38" spans="1:21">
      <c r="A38" s="22"/>
      <c r="B38" s="22"/>
      <c r="C38" s="22"/>
      <c r="D38" s="22"/>
      <c r="E38" s="22"/>
      <c r="F38" s="22"/>
      <c r="G38" s="22"/>
      <c r="H38" s="22"/>
      <c r="I38" s="22"/>
      <c r="J38" s="22"/>
      <c r="K38" s="22"/>
      <c r="L38" s="22"/>
      <c r="M38" s="22"/>
      <c r="N38" s="22"/>
      <c r="O38" s="22"/>
      <c r="P38" s="22"/>
      <c r="Q38" s="22"/>
      <c r="R38" s="22"/>
      <c r="S38" s="22"/>
      <c r="T38" s="22"/>
      <c r="U38" s="22"/>
    </row>
    <row r="39" spans="1:21">
      <c r="A39" s="22"/>
      <c r="B39" s="22"/>
      <c r="C39" s="22"/>
      <c r="D39" s="22"/>
      <c r="E39" s="22"/>
      <c r="F39" s="22"/>
      <c r="G39" s="22"/>
      <c r="H39" s="22"/>
      <c r="I39" s="22"/>
      <c r="J39" s="22"/>
      <c r="K39" s="22"/>
      <c r="L39" s="22"/>
      <c r="M39" s="22"/>
      <c r="N39" s="22"/>
      <c r="O39" s="22"/>
      <c r="P39" s="22"/>
      <c r="Q39" s="22"/>
      <c r="R39" s="22"/>
      <c r="S39" s="22"/>
      <c r="T39" s="22"/>
      <c r="U39" s="22"/>
    </row>
    <row r="40" spans="1:21">
      <c r="A40" s="22"/>
      <c r="B40" s="22"/>
      <c r="C40" s="22"/>
      <c r="D40" s="22"/>
      <c r="E40" s="22"/>
      <c r="F40" s="22"/>
      <c r="G40" s="22"/>
      <c r="H40" s="22"/>
      <c r="I40" s="22"/>
      <c r="J40" s="22"/>
      <c r="K40" s="22"/>
      <c r="L40" s="22"/>
      <c r="M40" s="22"/>
      <c r="N40" s="22"/>
      <c r="O40" s="22"/>
      <c r="P40" s="22"/>
      <c r="Q40" s="22"/>
      <c r="R40" s="22"/>
      <c r="S40" s="22"/>
      <c r="T40" s="22"/>
      <c r="U40" s="22"/>
    </row>
  </sheetData>
  <sheetProtection formatCells="0"/>
  <mergeCells count="9">
    <mergeCell ref="W12:AO25"/>
    <mergeCell ref="A19:U19"/>
    <mergeCell ref="Y4:AM8"/>
    <mergeCell ref="A1:C2"/>
    <mergeCell ref="D1:U5"/>
    <mergeCell ref="A3:C9"/>
    <mergeCell ref="D6:E9"/>
    <mergeCell ref="F6:U9"/>
    <mergeCell ref="A11:U11"/>
  </mergeCells>
  <phoneticPr fontId="2"/>
  <printOptions horizontalCentered="1"/>
  <pageMargins left="0.70866141732283472" right="0.70866141732283472" top="0.74803149606299213" bottom="0.74803149606299213" header="0.31496062992125984" footer="0.31496062992125984"/>
  <pageSetup paperSize="8"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'ブースNo.(2日間用)'!$C$3:$C$69</xm:f>
          </x14:formula1>
          <xm:sqref>A3:C9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36"/>
  <sheetViews>
    <sheetView showGridLines="0" zoomScaleNormal="100" zoomScaleSheetLayoutView="85" workbookViewId="0">
      <selection sqref="A1:G1"/>
    </sheetView>
  </sheetViews>
  <sheetFormatPr defaultRowHeight="15.75"/>
  <cols>
    <col min="1" max="1" width="2.875" style="79" bestFit="1" customWidth="1"/>
    <col min="2" max="2" width="45.625" style="43" customWidth="1"/>
    <col min="3" max="4" width="8.875" style="43" customWidth="1"/>
    <col min="5" max="5" width="3.125" style="82" bestFit="1" customWidth="1"/>
    <col min="6" max="6" width="45.625" style="43" customWidth="1"/>
    <col min="7" max="16384" width="9" style="43"/>
  </cols>
  <sheetData>
    <row r="1" spans="1:7" ht="24" customHeight="1">
      <c r="A1" s="173" t="s">
        <v>270</v>
      </c>
      <c r="B1" s="173"/>
      <c r="C1" s="173"/>
      <c r="D1" s="173"/>
      <c r="E1" s="173"/>
      <c r="F1" s="173"/>
      <c r="G1" s="173"/>
    </row>
    <row r="2" spans="1:7" ht="12" customHeight="1"/>
    <row r="3" spans="1:7" ht="14.25">
      <c r="A3" s="174" t="s">
        <v>24</v>
      </c>
      <c r="B3" s="175"/>
      <c r="C3" s="60" t="s">
        <v>25</v>
      </c>
      <c r="E3" s="175" t="s">
        <v>24</v>
      </c>
      <c r="F3" s="175"/>
      <c r="G3" s="60" t="s">
        <v>25</v>
      </c>
    </row>
    <row r="4" spans="1:7">
      <c r="A4" s="40" t="s">
        <v>28</v>
      </c>
      <c r="B4" s="44" t="s">
        <v>271</v>
      </c>
      <c r="C4" s="45">
        <v>50</v>
      </c>
      <c r="E4" s="81" t="s">
        <v>228</v>
      </c>
      <c r="F4" s="78" t="s">
        <v>239</v>
      </c>
      <c r="G4" s="45">
        <v>58</v>
      </c>
    </row>
    <row r="5" spans="1:7">
      <c r="A5" s="41"/>
      <c r="B5" s="44" t="s">
        <v>272</v>
      </c>
      <c r="C5" s="45">
        <v>43</v>
      </c>
      <c r="E5" s="80"/>
      <c r="F5" s="78" t="s">
        <v>296</v>
      </c>
      <c r="G5" s="45">
        <v>54</v>
      </c>
    </row>
    <row r="6" spans="1:7">
      <c r="A6" s="41"/>
      <c r="B6" s="44" t="s">
        <v>273</v>
      </c>
      <c r="C6" s="45">
        <v>21</v>
      </c>
      <c r="E6" s="42"/>
      <c r="F6" s="78" t="s">
        <v>297</v>
      </c>
      <c r="G6" s="45">
        <v>36</v>
      </c>
    </row>
    <row r="7" spans="1:7">
      <c r="A7" s="41"/>
      <c r="B7" s="44" t="s">
        <v>274</v>
      </c>
      <c r="C7" s="45">
        <v>2</v>
      </c>
      <c r="E7" s="42"/>
      <c r="F7" s="78" t="s">
        <v>266</v>
      </c>
      <c r="G7" s="45">
        <v>5</v>
      </c>
    </row>
    <row r="8" spans="1:7">
      <c r="A8" s="41"/>
      <c r="B8" s="44" t="s">
        <v>275</v>
      </c>
      <c r="C8" s="45">
        <v>24</v>
      </c>
      <c r="E8" s="42"/>
      <c r="F8" s="78" t="s">
        <v>240</v>
      </c>
      <c r="G8" s="45">
        <v>55</v>
      </c>
    </row>
    <row r="9" spans="1:7">
      <c r="A9" s="41"/>
      <c r="B9" s="44" t="s">
        <v>276</v>
      </c>
      <c r="C9" s="45">
        <v>35</v>
      </c>
      <c r="E9" s="42"/>
      <c r="F9" s="78" t="s">
        <v>267</v>
      </c>
      <c r="G9" s="45">
        <v>8</v>
      </c>
    </row>
    <row r="10" spans="1:7">
      <c r="A10" s="41"/>
      <c r="B10" s="44" t="s">
        <v>277</v>
      </c>
      <c r="C10" s="45">
        <v>53</v>
      </c>
      <c r="E10" s="42"/>
      <c r="F10" s="78" t="s">
        <v>298</v>
      </c>
      <c r="G10" s="45">
        <v>6</v>
      </c>
    </row>
    <row r="11" spans="1:7">
      <c r="A11" s="41"/>
      <c r="B11" s="46" t="s">
        <v>278</v>
      </c>
      <c r="C11" s="45">
        <v>31</v>
      </c>
      <c r="E11" s="47" t="s">
        <v>243</v>
      </c>
      <c r="F11" s="78" t="s">
        <v>299</v>
      </c>
      <c r="G11" s="45">
        <v>38</v>
      </c>
    </row>
    <row r="12" spans="1:7">
      <c r="A12" s="41"/>
      <c r="B12" s="46" t="s">
        <v>279</v>
      </c>
      <c r="C12" s="45">
        <v>32</v>
      </c>
      <c r="E12" s="42"/>
      <c r="F12" s="78" t="s">
        <v>260</v>
      </c>
      <c r="G12" s="45">
        <v>56</v>
      </c>
    </row>
    <row r="13" spans="1:7">
      <c r="A13" s="41"/>
      <c r="B13" s="46" t="s">
        <v>280</v>
      </c>
      <c r="C13" s="45">
        <v>16</v>
      </c>
      <c r="E13" s="42"/>
      <c r="F13" s="78" t="s">
        <v>268</v>
      </c>
      <c r="G13" s="45">
        <v>41</v>
      </c>
    </row>
    <row r="14" spans="1:7">
      <c r="A14" s="42"/>
      <c r="B14" s="46" t="s">
        <v>281</v>
      </c>
      <c r="C14" s="45">
        <v>60</v>
      </c>
      <c r="E14" s="47" t="s">
        <v>229</v>
      </c>
      <c r="F14" s="78" t="s">
        <v>300</v>
      </c>
      <c r="G14" s="45">
        <v>10</v>
      </c>
    </row>
    <row r="15" spans="1:7">
      <c r="A15" s="80"/>
      <c r="B15" s="46" t="s">
        <v>282</v>
      </c>
      <c r="C15" s="45">
        <v>45</v>
      </c>
      <c r="E15" s="42"/>
      <c r="F15" s="78" t="s">
        <v>319</v>
      </c>
      <c r="G15" s="45" t="s">
        <v>320</v>
      </c>
    </row>
    <row r="16" spans="1:7">
      <c r="A16" s="80"/>
      <c r="B16" s="46" t="s">
        <v>283</v>
      </c>
      <c r="C16" s="45">
        <v>26</v>
      </c>
      <c r="E16" s="80"/>
      <c r="F16" s="78" t="s">
        <v>301</v>
      </c>
      <c r="G16" s="45">
        <v>48</v>
      </c>
    </row>
    <row r="17" spans="1:7">
      <c r="A17" s="41"/>
      <c r="B17" s="46" t="s">
        <v>284</v>
      </c>
      <c r="C17" s="45">
        <v>9</v>
      </c>
      <c r="E17" s="80"/>
      <c r="F17" s="78" t="s">
        <v>302</v>
      </c>
      <c r="G17" s="45">
        <v>15</v>
      </c>
    </row>
    <row r="18" spans="1:7">
      <c r="A18" s="41"/>
      <c r="B18" s="46" t="s">
        <v>285</v>
      </c>
      <c r="C18" s="45">
        <v>42</v>
      </c>
      <c r="E18" s="42"/>
      <c r="F18" s="78" t="s">
        <v>303</v>
      </c>
      <c r="G18" s="45">
        <v>7</v>
      </c>
    </row>
    <row r="19" spans="1:7">
      <c r="A19" s="80"/>
      <c r="B19" s="46" t="s">
        <v>263</v>
      </c>
      <c r="C19" s="45">
        <v>1</v>
      </c>
      <c r="E19" s="42"/>
      <c r="F19" s="78" t="s">
        <v>304</v>
      </c>
      <c r="G19" s="45">
        <v>25</v>
      </c>
    </row>
    <row r="20" spans="1:7">
      <c r="A20" s="41"/>
      <c r="B20" s="46" t="s">
        <v>286</v>
      </c>
      <c r="C20" s="45">
        <v>3</v>
      </c>
      <c r="E20" s="80"/>
      <c r="F20" s="78" t="s">
        <v>305</v>
      </c>
      <c r="G20" s="45">
        <v>44</v>
      </c>
    </row>
    <row r="21" spans="1:7">
      <c r="A21" s="80"/>
      <c r="B21" s="46" t="s">
        <v>264</v>
      </c>
      <c r="C21" s="45">
        <v>17</v>
      </c>
      <c r="E21" s="47" t="s">
        <v>244</v>
      </c>
      <c r="F21" s="176" t="s">
        <v>306</v>
      </c>
      <c r="G21" s="178">
        <v>11</v>
      </c>
    </row>
    <row r="22" spans="1:7">
      <c r="A22" s="40" t="s">
        <v>262</v>
      </c>
      <c r="B22" s="46" t="s">
        <v>287</v>
      </c>
      <c r="C22" s="45">
        <v>29</v>
      </c>
      <c r="E22" s="42"/>
      <c r="F22" s="177"/>
      <c r="G22" s="179"/>
    </row>
    <row r="23" spans="1:7">
      <c r="A23" s="80"/>
      <c r="B23" s="46" t="s">
        <v>288</v>
      </c>
      <c r="C23" s="45">
        <v>52</v>
      </c>
      <c r="E23" s="80"/>
      <c r="F23" s="78" t="s">
        <v>261</v>
      </c>
      <c r="G23" s="45">
        <v>47</v>
      </c>
    </row>
    <row r="24" spans="1:7">
      <c r="A24" s="80"/>
      <c r="B24" s="46" t="s">
        <v>317</v>
      </c>
      <c r="C24" s="45" t="s">
        <v>318</v>
      </c>
      <c r="E24" s="80"/>
      <c r="F24" s="78" t="s">
        <v>307</v>
      </c>
      <c r="G24" s="45">
        <v>22</v>
      </c>
    </row>
    <row r="25" spans="1:7">
      <c r="A25" s="40" t="s">
        <v>148</v>
      </c>
      <c r="B25" s="46" t="s">
        <v>258</v>
      </c>
      <c r="C25" s="45">
        <v>27</v>
      </c>
      <c r="E25" s="42"/>
      <c r="F25" s="78" t="s">
        <v>308</v>
      </c>
      <c r="G25" s="45">
        <v>30</v>
      </c>
    </row>
    <row r="26" spans="1:7">
      <c r="A26" s="80"/>
      <c r="B26" s="46" t="s">
        <v>57</v>
      </c>
      <c r="C26" s="45">
        <v>33</v>
      </c>
      <c r="E26" s="42"/>
      <c r="F26" s="78" t="s">
        <v>309</v>
      </c>
      <c r="G26" s="45">
        <v>57</v>
      </c>
    </row>
    <row r="27" spans="1:7">
      <c r="A27" s="80"/>
      <c r="B27" s="46" t="s">
        <v>289</v>
      </c>
      <c r="C27" s="45">
        <v>51</v>
      </c>
      <c r="E27" s="81" t="s">
        <v>245</v>
      </c>
      <c r="F27" s="78" t="s">
        <v>310</v>
      </c>
      <c r="G27" s="45">
        <v>59</v>
      </c>
    </row>
    <row r="28" spans="1:7">
      <c r="A28" s="80"/>
      <c r="B28" s="46" t="s">
        <v>290</v>
      </c>
      <c r="C28" s="45">
        <v>39</v>
      </c>
      <c r="E28" s="86"/>
      <c r="F28" s="78" t="s">
        <v>311</v>
      </c>
      <c r="G28" s="45">
        <v>40</v>
      </c>
    </row>
    <row r="29" spans="1:7">
      <c r="A29" s="80"/>
      <c r="B29" s="46" t="s">
        <v>291</v>
      </c>
      <c r="C29" s="45">
        <v>12</v>
      </c>
      <c r="E29" s="47" t="s">
        <v>230</v>
      </c>
      <c r="F29" s="78" t="s">
        <v>312</v>
      </c>
      <c r="G29" s="45">
        <v>23</v>
      </c>
    </row>
    <row r="30" spans="1:7">
      <c r="A30" s="80"/>
      <c r="B30" s="78" t="s">
        <v>83</v>
      </c>
      <c r="C30" s="45">
        <v>49</v>
      </c>
      <c r="E30" s="80"/>
      <c r="F30" s="78" t="s">
        <v>313</v>
      </c>
      <c r="G30" s="45">
        <v>19</v>
      </c>
    </row>
    <row r="31" spans="1:7">
      <c r="A31" s="80"/>
      <c r="B31" s="78" t="s">
        <v>292</v>
      </c>
      <c r="C31" s="45">
        <v>46</v>
      </c>
      <c r="E31" s="42"/>
      <c r="F31" s="78" t="s">
        <v>314</v>
      </c>
      <c r="G31" s="45">
        <v>34</v>
      </c>
    </row>
    <row r="32" spans="1:7">
      <c r="A32" s="80"/>
      <c r="B32" s="46" t="s">
        <v>265</v>
      </c>
      <c r="C32" s="45">
        <v>20</v>
      </c>
      <c r="E32" s="42"/>
      <c r="F32" s="78" t="s">
        <v>315</v>
      </c>
      <c r="G32" s="45">
        <v>4</v>
      </c>
    </row>
    <row r="33" spans="1:7">
      <c r="A33" s="80"/>
      <c r="B33" s="46" t="s">
        <v>259</v>
      </c>
      <c r="C33" s="45">
        <v>14</v>
      </c>
      <c r="E33" s="95" t="s">
        <v>242</v>
      </c>
      <c r="F33" s="87" t="s">
        <v>238</v>
      </c>
      <c r="G33" s="88">
        <v>37</v>
      </c>
    </row>
    <row r="34" spans="1:7">
      <c r="A34" s="80"/>
      <c r="B34" s="46" t="s">
        <v>293</v>
      </c>
      <c r="C34" s="45">
        <v>18</v>
      </c>
      <c r="E34" s="96"/>
      <c r="F34" s="89"/>
      <c r="G34" s="93"/>
    </row>
    <row r="35" spans="1:7">
      <c r="A35" s="80"/>
      <c r="B35" s="83" t="s">
        <v>294</v>
      </c>
      <c r="C35" s="45">
        <v>13</v>
      </c>
      <c r="E35" s="94"/>
      <c r="F35" s="91"/>
      <c r="G35" s="92"/>
    </row>
    <row r="36" spans="1:7">
      <c r="A36" s="86"/>
      <c r="B36" s="84" t="s">
        <v>295</v>
      </c>
      <c r="C36" s="85">
        <v>28</v>
      </c>
      <c r="E36" s="90"/>
    </row>
  </sheetData>
  <sheetProtection algorithmName="SHA-512" hashValue="ATTUOk9ODv5IFM47E2ubOf+7AQsNWYN+DS1CRk9FdfzWJA8bOEYmSWaPARNqfqf8vtIQphvnjEFd181AxKdiSw==" saltValue="1JoNMeMUQPCS+sBgeVvRSA==" spinCount="100000" sheet="1" objects="1" scenarios="1"/>
  <mergeCells count="5">
    <mergeCell ref="A1:G1"/>
    <mergeCell ref="A3:B3"/>
    <mergeCell ref="E3:F3"/>
    <mergeCell ref="F21:F22"/>
    <mergeCell ref="G21:G22"/>
  </mergeCells>
  <phoneticPr fontId="2"/>
  <conditionalFormatting sqref="F23:G33 B4:C36 F4:G21">
    <cfRule type="expression" dxfId="28" priority="2">
      <formula>MOD(ROW(),2)=1</formula>
    </cfRule>
  </conditionalFormatting>
  <printOptions horizontalCentered="1"/>
  <pageMargins left="0" right="0" top="0" bottom="0"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42"/>
  <sheetViews>
    <sheetView showGridLines="0" view="pageBreakPreview" zoomScale="55" zoomScaleNormal="55" zoomScaleSheetLayoutView="55" zoomScalePageLayoutView="40" workbookViewId="0">
      <selection activeCell="A3" sqref="A3:D11"/>
    </sheetView>
  </sheetViews>
  <sheetFormatPr defaultRowHeight="15.75"/>
  <cols>
    <col min="1" max="12" width="9" style="1"/>
    <col min="13" max="13" width="9" style="1" customWidth="1"/>
    <col min="14" max="20" width="9" style="1"/>
    <col min="21" max="27" width="8.875" style="1" hidden="1" customWidth="1"/>
    <col min="28" max="16384" width="9" style="1"/>
  </cols>
  <sheetData>
    <row r="1" spans="1:28" ht="15.75" customHeight="1">
      <c r="A1" s="114" t="s">
        <v>174</v>
      </c>
      <c r="B1" s="115"/>
      <c r="C1" s="115"/>
      <c r="D1" s="116"/>
      <c r="E1" s="120" t="e">
        <f>VLOOKUP(A3,ブースNo.!A:B,2,FALSE)</f>
        <v>#N/A</v>
      </c>
      <c r="F1" s="121"/>
      <c r="G1" s="121"/>
      <c r="H1" s="121"/>
      <c r="I1" s="121"/>
      <c r="J1" s="121"/>
      <c r="K1" s="121"/>
      <c r="L1" s="121"/>
      <c r="M1" s="121"/>
      <c r="N1" s="121"/>
      <c r="O1" s="121"/>
      <c r="P1" s="121"/>
      <c r="Q1" s="121"/>
      <c r="R1" s="121"/>
      <c r="S1" s="121"/>
      <c r="T1" s="122"/>
    </row>
    <row r="2" spans="1:28" ht="15.75" customHeight="1">
      <c r="A2" s="117"/>
      <c r="B2" s="118"/>
      <c r="C2" s="118"/>
      <c r="D2" s="119"/>
      <c r="E2" s="123"/>
      <c r="F2" s="124"/>
      <c r="G2" s="124"/>
      <c r="H2" s="124"/>
      <c r="I2" s="124"/>
      <c r="J2" s="124"/>
      <c r="K2" s="124"/>
      <c r="L2" s="124"/>
      <c r="M2" s="124"/>
      <c r="N2" s="124"/>
      <c r="O2" s="124"/>
      <c r="P2" s="124"/>
      <c r="Q2" s="124"/>
      <c r="R2" s="124"/>
      <c r="S2" s="124"/>
      <c r="T2" s="125"/>
    </row>
    <row r="3" spans="1:28" ht="15.75" customHeight="1">
      <c r="A3" s="186"/>
      <c r="B3" s="187"/>
      <c r="C3" s="187"/>
      <c r="D3" s="188"/>
      <c r="E3" s="124"/>
      <c r="F3" s="124"/>
      <c r="G3" s="124"/>
      <c r="H3" s="124"/>
      <c r="I3" s="124"/>
      <c r="J3" s="124"/>
      <c r="K3" s="124"/>
      <c r="L3" s="124"/>
      <c r="M3" s="124"/>
      <c r="N3" s="124"/>
      <c r="O3" s="124"/>
      <c r="P3" s="124"/>
      <c r="Q3" s="124"/>
      <c r="R3" s="124"/>
      <c r="S3" s="124"/>
      <c r="T3" s="125"/>
    </row>
    <row r="4" spans="1:28" ht="15.75" customHeight="1">
      <c r="A4" s="189"/>
      <c r="B4" s="190"/>
      <c r="C4" s="190"/>
      <c r="D4" s="191"/>
      <c r="E4" s="124"/>
      <c r="F4" s="124"/>
      <c r="G4" s="124"/>
      <c r="H4" s="124"/>
      <c r="I4" s="124"/>
      <c r="J4" s="124"/>
      <c r="K4" s="124"/>
      <c r="L4" s="124"/>
      <c r="M4" s="124"/>
      <c r="N4" s="124"/>
      <c r="O4" s="124"/>
      <c r="P4" s="124"/>
      <c r="Q4" s="124"/>
      <c r="R4" s="124"/>
      <c r="S4" s="124"/>
      <c r="T4" s="125"/>
    </row>
    <row r="5" spans="1:28" ht="15.75" customHeight="1">
      <c r="A5" s="189"/>
      <c r="B5" s="190"/>
      <c r="C5" s="190"/>
      <c r="D5" s="191"/>
      <c r="E5" s="124"/>
      <c r="F5" s="124"/>
      <c r="G5" s="124"/>
      <c r="H5" s="124"/>
      <c r="I5" s="124"/>
      <c r="J5" s="124"/>
      <c r="K5" s="124"/>
      <c r="L5" s="124"/>
      <c r="M5" s="124"/>
      <c r="N5" s="124"/>
      <c r="O5" s="124"/>
      <c r="P5" s="124"/>
      <c r="Q5" s="124"/>
      <c r="R5" s="124"/>
      <c r="S5" s="124"/>
      <c r="T5" s="125"/>
    </row>
    <row r="6" spans="1:28" ht="12" customHeight="1">
      <c r="A6" s="189"/>
      <c r="B6" s="190"/>
      <c r="C6" s="190"/>
      <c r="D6" s="191"/>
      <c r="E6" s="127" t="s">
        <v>0</v>
      </c>
      <c r="F6" s="127"/>
      <c r="G6" s="130" t="e">
        <f>VLOOKUP(A3,ブースNo.!A:C,3,FALSE)</f>
        <v>#N/A</v>
      </c>
      <c r="H6" s="130"/>
      <c r="I6" s="130"/>
      <c r="J6" s="130"/>
      <c r="K6" s="130"/>
      <c r="L6" s="130"/>
      <c r="M6" s="130"/>
      <c r="N6" s="130"/>
      <c r="O6" s="130"/>
      <c r="P6" s="130"/>
      <c r="Q6" s="130"/>
      <c r="R6" s="130"/>
      <c r="S6" s="130"/>
      <c r="T6" s="131"/>
    </row>
    <row r="7" spans="1:28" ht="12" customHeight="1">
      <c r="A7" s="189"/>
      <c r="B7" s="190"/>
      <c r="C7" s="190"/>
      <c r="D7" s="191"/>
      <c r="E7" s="128"/>
      <c r="F7" s="128"/>
      <c r="G7" s="132"/>
      <c r="H7" s="132"/>
      <c r="I7" s="132"/>
      <c r="J7" s="132"/>
      <c r="K7" s="132"/>
      <c r="L7" s="132"/>
      <c r="M7" s="132"/>
      <c r="N7" s="132"/>
      <c r="O7" s="132"/>
      <c r="P7" s="132"/>
      <c r="Q7" s="132"/>
      <c r="R7" s="132"/>
      <c r="S7" s="132"/>
      <c r="T7" s="133"/>
    </row>
    <row r="8" spans="1:28" ht="12" customHeight="1">
      <c r="A8" s="189"/>
      <c r="B8" s="190"/>
      <c r="C8" s="190"/>
      <c r="D8" s="191"/>
      <c r="E8" s="128"/>
      <c r="F8" s="128"/>
      <c r="G8" s="132"/>
      <c r="H8" s="132"/>
      <c r="I8" s="132"/>
      <c r="J8" s="132"/>
      <c r="K8" s="132"/>
      <c r="L8" s="132"/>
      <c r="M8" s="132"/>
      <c r="N8" s="132"/>
      <c r="O8" s="132"/>
      <c r="P8" s="132"/>
      <c r="Q8" s="132"/>
      <c r="R8" s="132"/>
      <c r="S8" s="132"/>
      <c r="T8" s="133"/>
    </row>
    <row r="9" spans="1:28" ht="12" customHeight="1">
      <c r="A9" s="189"/>
      <c r="B9" s="190"/>
      <c r="C9" s="190"/>
      <c r="D9" s="191"/>
      <c r="E9" s="128"/>
      <c r="F9" s="128"/>
      <c r="G9" s="132"/>
      <c r="H9" s="132"/>
      <c r="I9" s="132"/>
      <c r="J9" s="132"/>
      <c r="K9" s="132"/>
      <c r="L9" s="132"/>
      <c r="M9" s="132"/>
      <c r="N9" s="132"/>
      <c r="O9" s="132"/>
      <c r="P9" s="132"/>
      <c r="Q9" s="132"/>
      <c r="R9" s="132"/>
      <c r="S9" s="132"/>
      <c r="T9" s="133"/>
    </row>
    <row r="10" spans="1:28" ht="12" customHeight="1">
      <c r="A10" s="189"/>
      <c r="B10" s="190"/>
      <c r="C10" s="190"/>
      <c r="D10" s="191"/>
      <c r="E10" s="129"/>
      <c r="F10" s="129"/>
      <c r="G10" s="134"/>
      <c r="H10" s="134"/>
      <c r="I10" s="134"/>
      <c r="J10" s="134"/>
      <c r="K10" s="134"/>
      <c r="L10" s="134"/>
      <c r="M10" s="134"/>
      <c r="N10" s="134"/>
      <c r="O10" s="134"/>
      <c r="P10" s="134"/>
      <c r="Q10" s="134"/>
      <c r="R10" s="134"/>
      <c r="S10" s="134"/>
      <c r="T10" s="135"/>
      <c r="U10" s="54" t="s">
        <v>170</v>
      </c>
      <c r="V10" s="55" t="s">
        <v>171</v>
      </c>
      <c r="W10" s="55" t="s">
        <v>152</v>
      </c>
      <c r="X10" s="55" t="s">
        <v>172</v>
      </c>
      <c r="Y10" s="55" t="s">
        <v>166</v>
      </c>
      <c r="Z10" s="55" t="s">
        <v>167</v>
      </c>
      <c r="AA10" s="55" t="s">
        <v>173</v>
      </c>
    </row>
    <row r="11" spans="1:28" ht="73.5" customHeight="1">
      <c r="A11" s="192"/>
      <c r="B11" s="193"/>
      <c r="C11" s="193"/>
      <c r="D11" s="194"/>
      <c r="E11" s="136" t="s">
        <v>149</v>
      </c>
      <c r="F11" s="137"/>
      <c r="G11" s="104" t="s">
        <v>161</v>
      </c>
      <c r="H11" s="105"/>
      <c r="I11" s="104" t="s">
        <v>168</v>
      </c>
      <c r="J11" s="105"/>
      <c r="K11" s="104" t="s">
        <v>162</v>
      </c>
      <c r="L11" s="105"/>
      <c r="M11" s="104" t="s">
        <v>163</v>
      </c>
      <c r="N11" s="105"/>
      <c r="O11" s="104" t="s">
        <v>175</v>
      </c>
      <c r="P11" s="105"/>
      <c r="Q11" s="104" t="s">
        <v>154</v>
      </c>
      <c r="R11" s="105"/>
      <c r="S11" s="104" t="s">
        <v>165</v>
      </c>
      <c r="T11" s="105"/>
      <c r="U11" s="56" t="e">
        <f>IF(VLOOKUP($A3,ブースNo.!$A:$J,4,FALSE)&lt;1,"",ブースNo.!D1)</f>
        <v>#N/A</v>
      </c>
      <c r="V11" s="56" t="e">
        <f>IF(VLOOKUP($A3,ブースNo.!$A:$J,5,FALSE)&lt;1,"",ブースNo.!E1)</f>
        <v>#N/A</v>
      </c>
      <c r="W11" s="56" t="e">
        <f>IF(VLOOKUP($A3,ブースNo.!$A:$J,6,FALSE)&lt;1,"",ブースNo.!F1)</f>
        <v>#N/A</v>
      </c>
      <c r="X11" s="56" t="e">
        <f>IF(VLOOKUP($A3,ブースNo.!$A:$J,7,FALSE)&lt;1,"",ブースNo.!G1)</f>
        <v>#N/A</v>
      </c>
      <c r="Y11" s="56" t="e">
        <f>IF(VLOOKUP($A3,ブースNo.!$A:$J,8,FALSE)&lt;1,"",ブースNo.!H1)</f>
        <v>#N/A</v>
      </c>
      <c r="Z11" s="56" t="e">
        <f>IF(VLOOKUP($A3,ブースNo.!$A:$J,9,FALSE)&lt;1,"",ブースNo.!I1)</f>
        <v>#N/A</v>
      </c>
      <c r="AA11" s="56" t="e">
        <f>IF(VLOOKUP($A3,ブースNo.!$A:$J,10,FALSE)&lt;1,"",ブースNo.!J1)</f>
        <v>#N/A</v>
      </c>
      <c r="AB11" s="48"/>
    </row>
    <row r="12" spans="1:28">
      <c r="A12" s="57"/>
      <c r="B12" s="58"/>
      <c r="C12" s="58"/>
      <c r="D12" s="58"/>
      <c r="E12" s="58"/>
      <c r="F12" s="58"/>
      <c r="G12" s="58"/>
      <c r="H12" s="58"/>
      <c r="I12" s="58"/>
      <c r="J12" s="58"/>
      <c r="K12" s="58"/>
      <c r="L12" s="58"/>
      <c r="M12" s="58"/>
      <c r="N12" s="58"/>
      <c r="O12" s="58"/>
      <c r="P12" s="58"/>
      <c r="Q12" s="58"/>
      <c r="R12" s="58"/>
      <c r="S12" s="58"/>
      <c r="T12" s="59"/>
    </row>
    <row r="13" spans="1:28" ht="30.75" customHeight="1">
      <c r="A13" s="106" t="s">
        <v>1</v>
      </c>
      <c r="B13" s="107"/>
      <c r="C13" s="107"/>
      <c r="D13" s="107"/>
      <c r="E13" s="107"/>
      <c r="F13" s="107"/>
      <c r="G13" s="107"/>
      <c r="H13" s="107"/>
      <c r="I13" s="107"/>
      <c r="J13" s="107"/>
      <c r="K13" s="107"/>
      <c r="L13" s="107"/>
      <c r="M13" s="107"/>
      <c r="N13" s="107"/>
      <c r="O13" s="107"/>
      <c r="P13" s="107"/>
      <c r="Q13" s="107"/>
      <c r="R13" s="107"/>
      <c r="S13" s="107"/>
      <c r="T13" s="108"/>
    </row>
    <row r="14" spans="1:28" ht="30.75" customHeight="1">
      <c r="A14" s="109"/>
      <c r="B14" s="110"/>
      <c r="C14" s="111"/>
      <c r="D14" s="111"/>
      <c r="E14" s="111"/>
      <c r="F14" s="111"/>
      <c r="G14" s="111"/>
      <c r="H14" s="111"/>
      <c r="I14" s="111"/>
      <c r="J14" s="111"/>
      <c r="K14" s="111"/>
      <c r="L14" s="111"/>
      <c r="M14" s="111"/>
      <c r="N14" s="111"/>
      <c r="O14" s="111"/>
      <c r="P14" s="111"/>
      <c r="Q14" s="111"/>
      <c r="R14" s="111"/>
      <c r="S14" s="111"/>
      <c r="T14" s="112"/>
    </row>
    <row r="15" spans="1:28" ht="30.75" customHeight="1">
      <c r="A15" s="113"/>
      <c r="B15" s="111"/>
      <c r="C15" s="111"/>
      <c r="D15" s="111"/>
      <c r="E15" s="111"/>
      <c r="F15" s="111"/>
      <c r="G15" s="111"/>
      <c r="H15" s="111"/>
      <c r="I15" s="111"/>
      <c r="J15" s="111"/>
      <c r="K15" s="111"/>
      <c r="L15" s="111"/>
      <c r="M15" s="111"/>
      <c r="N15" s="111"/>
      <c r="O15" s="111"/>
      <c r="P15" s="111"/>
      <c r="Q15" s="111"/>
      <c r="R15" s="111"/>
      <c r="S15" s="111"/>
      <c r="T15" s="112"/>
    </row>
    <row r="16" spans="1:28" ht="30.75" customHeight="1">
      <c r="A16" s="113"/>
      <c r="B16" s="111"/>
      <c r="C16" s="111"/>
      <c r="D16" s="111"/>
      <c r="E16" s="111"/>
      <c r="F16" s="111"/>
      <c r="G16" s="111"/>
      <c r="H16" s="111"/>
      <c r="I16" s="111"/>
      <c r="J16" s="111"/>
      <c r="K16" s="111"/>
      <c r="L16" s="111"/>
      <c r="M16" s="111"/>
      <c r="N16" s="111"/>
      <c r="O16" s="111"/>
      <c r="P16" s="111"/>
      <c r="Q16" s="111"/>
      <c r="R16" s="111"/>
      <c r="S16" s="111"/>
      <c r="T16" s="112"/>
    </row>
    <row r="17" spans="1:20" ht="30.75" customHeight="1">
      <c r="A17" s="113"/>
      <c r="B17" s="111"/>
      <c r="C17" s="111"/>
      <c r="D17" s="111"/>
      <c r="E17" s="111"/>
      <c r="F17" s="111"/>
      <c r="G17" s="111"/>
      <c r="H17" s="111"/>
      <c r="I17" s="111"/>
      <c r="J17" s="111"/>
      <c r="K17" s="111"/>
      <c r="L17" s="111"/>
      <c r="M17" s="111"/>
      <c r="N17" s="111"/>
      <c r="O17" s="111"/>
      <c r="P17" s="111"/>
      <c r="Q17" s="111"/>
      <c r="R17" s="111"/>
      <c r="S17" s="111"/>
      <c r="T17" s="112"/>
    </row>
    <row r="18" spans="1:20" ht="30.75" customHeight="1">
      <c r="A18" s="113"/>
      <c r="B18" s="111"/>
      <c r="C18" s="111"/>
      <c r="D18" s="111"/>
      <c r="E18" s="111"/>
      <c r="F18" s="111"/>
      <c r="G18" s="111"/>
      <c r="H18" s="111"/>
      <c r="I18" s="111"/>
      <c r="J18" s="111"/>
      <c r="K18" s="111"/>
      <c r="L18" s="111"/>
      <c r="M18" s="111"/>
      <c r="N18" s="111"/>
      <c r="O18" s="111"/>
      <c r="P18" s="111"/>
      <c r="Q18" s="111"/>
      <c r="R18" s="111"/>
      <c r="S18" s="111"/>
      <c r="T18" s="112"/>
    </row>
    <row r="19" spans="1:20" ht="30.75" customHeight="1">
      <c r="A19" s="113"/>
      <c r="B19" s="111"/>
      <c r="C19" s="111"/>
      <c r="D19" s="111"/>
      <c r="E19" s="111"/>
      <c r="F19" s="111"/>
      <c r="G19" s="111"/>
      <c r="H19" s="111"/>
      <c r="I19" s="111"/>
      <c r="J19" s="111"/>
      <c r="K19" s="111"/>
      <c r="L19" s="111"/>
      <c r="M19" s="111"/>
      <c r="N19" s="111"/>
      <c r="O19" s="111"/>
      <c r="P19" s="111"/>
      <c r="Q19" s="111"/>
      <c r="R19" s="111"/>
      <c r="S19" s="111"/>
      <c r="T19" s="112"/>
    </row>
    <row r="20" spans="1:20" ht="30.75" customHeight="1">
      <c r="A20" s="113"/>
      <c r="B20" s="111"/>
      <c r="C20" s="111"/>
      <c r="D20" s="111"/>
      <c r="E20" s="111"/>
      <c r="F20" s="111"/>
      <c r="G20" s="111"/>
      <c r="H20" s="111"/>
      <c r="I20" s="111"/>
      <c r="J20" s="111"/>
      <c r="K20" s="111"/>
      <c r="L20" s="111"/>
      <c r="M20" s="111"/>
      <c r="N20" s="111"/>
      <c r="O20" s="111"/>
      <c r="P20" s="111"/>
      <c r="Q20" s="111"/>
      <c r="R20" s="111"/>
      <c r="S20" s="111"/>
      <c r="T20" s="112"/>
    </row>
    <row r="21" spans="1:20" ht="30">
      <c r="A21" s="106" t="s">
        <v>2</v>
      </c>
      <c r="B21" s="107"/>
      <c r="C21" s="107"/>
      <c r="D21" s="107"/>
      <c r="E21" s="107"/>
      <c r="F21" s="107"/>
      <c r="G21" s="107"/>
      <c r="H21" s="107"/>
      <c r="I21" s="107"/>
      <c r="J21" s="107"/>
      <c r="K21" s="107"/>
      <c r="L21" s="107"/>
      <c r="M21" s="107"/>
      <c r="N21" s="107"/>
      <c r="O21" s="107"/>
      <c r="P21" s="107"/>
      <c r="Q21" s="107"/>
      <c r="R21" s="107"/>
      <c r="S21" s="107"/>
      <c r="T21" s="108"/>
    </row>
    <row r="22" spans="1:20" ht="30" customHeight="1">
      <c r="A22" s="180"/>
      <c r="B22" s="181"/>
      <c r="C22" s="181"/>
      <c r="D22" s="181"/>
      <c r="E22" s="181"/>
      <c r="F22" s="181"/>
      <c r="G22" s="181"/>
      <c r="H22" s="181"/>
      <c r="I22" s="181"/>
      <c r="J22" s="181"/>
      <c r="K22" s="181"/>
      <c r="L22" s="181"/>
      <c r="M22" s="181"/>
      <c r="N22" s="181"/>
      <c r="O22" s="181"/>
      <c r="P22" s="181"/>
      <c r="Q22" s="181"/>
      <c r="R22" s="181"/>
      <c r="S22" s="181"/>
      <c r="T22" s="182"/>
    </row>
    <row r="23" spans="1:20" ht="30" customHeight="1">
      <c r="A23" s="180"/>
      <c r="B23" s="181"/>
      <c r="C23" s="181"/>
      <c r="D23" s="181"/>
      <c r="E23" s="181"/>
      <c r="F23" s="181"/>
      <c r="G23" s="181"/>
      <c r="H23" s="181"/>
      <c r="I23" s="181"/>
      <c r="J23" s="181"/>
      <c r="K23" s="181"/>
      <c r="L23" s="181"/>
      <c r="M23" s="181"/>
      <c r="N23" s="181"/>
      <c r="O23" s="181"/>
      <c r="P23" s="181"/>
      <c r="Q23" s="181"/>
      <c r="R23" s="181"/>
      <c r="S23" s="181"/>
      <c r="T23" s="182"/>
    </row>
    <row r="24" spans="1:20" ht="30" customHeight="1">
      <c r="A24" s="180"/>
      <c r="B24" s="181"/>
      <c r="C24" s="181"/>
      <c r="D24" s="181"/>
      <c r="E24" s="181"/>
      <c r="F24" s="181"/>
      <c r="G24" s="181"/>
      <c r="H24" s="181"/>
      <c r="I24" s="181"/>
      <c r="J24" s="181"/>
      <c r="K24" s="181"/>
      <c r="L24" s="181"/>
      <c r="M24" s="181"/>
      <c r="N24" s="181"/>
      <c r="O24" s="181"/>
      <c r="P24" s="181"/>
      <c r="Q24" s="181"/>
      <c r="R24" s="181"/>
      <c r="S24" s="181"/>
      <c r="T24" s="182"/>
    </row>
    <row r="25" spans="1:20" ht="30" customHeight="1">
      <c r="A25" s="180"/>
      <c r="B25" s="181"/>
      <c r="C25" s="181"/>
      <c r="D25" s="181"/>
      <c r="E25" s="181"/>
      <c r="F25" s="181"/>
      <c r="G25" s="181"/>
      <c r="H25" s="181"/>
      <c r="I25" s="181"/>
      <c r="J25" s="181"/>
      <c r="K25" s="181"/>
      <c r="L25" s="181"/>
      <c r="M25" s="181"/>
      <c r="N25" s="181"/>
      <c r="O25" s="181"/>
      <c r="P25" s="181"/>
      <c r="Q25" s="181"/>
      <c r="R25" s="181"/>
      <c r="S25" s="181"/>
      <c r="T25" s="182"/>
    </row>
    <row r="26" spans="1:20" ht="30" customHeight="1">
      <c r="A26" s="180"/>
      <c r="B26" s="181"/>
      <c r="C26" s="181"/>
      <c r="D26" s="181"/>
      <c r="E26" s="181"/>
      <c r="F26" s="181"/>
      <c r="G26" s="181"/>
      <c r="H26" s="181"/>
      <c r="I26" s="181"/>
      <c r="J26" s="181"/>
      <c r="K26" s="181"/>
      <c r="L26" s="181"/>
      <c r="M26" s="181"/>
      <c r="N26" s="181"/>
      <c r="O26" s="181"/>
      <c r="P26" s="181"/>
      <c r="Q26" s="181"/>
      <c r="R26" s="181"/>
      <c r="S26" s="181"/>
      <c r="T26" s="182"/>
    </row>
    <row r="27" spans="1:20" ht="30" customHeight="1">
      <c r="A27" s="180"/>
      <c r="B27" s="181"/>
      <c r="C27" s="181"/>
      <c r="D27" s="181"/>
      <c r="E27" s="181"/>
      <c r="F27" s="181"/>
      <c r="G27" s="181"/>
      <c r="H27" s="181"/>
      <c r="I27" s="181"/>
      <c r="J27" s="181"/>
      <c r="K27" s="181"/>
      <c r="L27" s="181"/>
      <c r="M27" s="181"/>
      <c r="N27" s="181"/>
      <c r="O27" s="181"/>
      <c r="P27" s="181"/>
      <c r="Q27" s="181"/>
      <c r="R27" s="181"/>
      <c r="S27" s="181"/>
      <c r="T27" s="182"/>
    </row>
    <row r="28" spans="1:20" ht="30" customHeight="1">
      <c r="A28" s="180"/>
      <c r="B28" s="181"/>
      <c r="C28" s="181"/>
      <c r="D28" s="181"/>
      <c r="E28" s="181"/>
      <c r="F28" s="181"/>
      <c r="G28" s="181"/>
      <c r="H28" s="181"/>
      <c r="I28" s="181"/>
      <c r="J28" s="181"/>
      <c r="K28" s="181"/>
      <c r="L28" s="181"/>
      <c r="M28" s="181"/>
      <c r="N28" s="181"/>
      <c r="O28" s="181"/>
      <c r="P28" s="181"/>
      <c r="Q28" s="181"/>
      <c r="R28" s="181"/>
      <c r="S28" s="181"/>
      <c r="T28" s="182"/>
    </row>
    <row r="29" spans="1:20" ht="30" customHeight="1">
      <c r="A29" s="180"/>
      <c r="B29" s="181"/>
      <c r="C29" s="181"/>
      <c r="D29" s="181"/>
      <c r="E29" s="181"/>
      <c r="F29" s="181"/>
      <c r="G29" s="181"/>
      <c r="H29" s="181"/>
      <c r="I29" s="181"/>
      <c r="J29" s="181"/>
      <c r="K29" s="181"/>
      <c r="L29" s="181"/>
      <c r="M29" s="181"/>
      <c r="N29" s="181"/>
      <c r="O29" s="181"/>
      <c r="P29" s="181"/>
      <c r="Q29" s="181"/>
      <c r="R29" s="181"/>
      <c r="S29" s="181"/>
      <c r="T29" s="182"/>
    </row>
    <row r="30" spans="1:20" ht="30" customHeight="1">
      <c r="A30" s="180"/>
      <c r="B30" s="181"/>
      <c r="C30" s="181"/>
      <c r="D30" s="181"/>
      <c r="E30" s="181"/>
      <c r="F30" s="181"/>
      <c r="G30" s="181"/>
      <c r="H30" s="181"/>
      <c r="I30" s="181"/>
      <c r="J30" s="181"/>
      <c r="K30" s="181"/>
      <c r="L30" s="181"/>
      <c r="M30" s="181"/>
      <c r="N30" s="181"/>
      <c r="O30" s="181"/>
      <c r="P30" s="181"/>
      <c r="Q30" s="181"/>
      <c r="R30" s="181"/>
      <c r="S30" s="181"/>
      <c r="T30" s="182"/>
    </row>
    <row r="31" spans="1:20" ht="30" customHeight="1">
      <c r="A31" s="183"/>
      <c r="B31" s="184"/>
      <c r="C31" s="184"/>
      <c r="D31" s="184"/>
      <c r="E31" s="184"/>
      <c r="F31" s="184"/>
      <c r="G31" s="184"/>
      <c r="H31" s="184"/>
      <c r="I31" s="184"/>
      <c r="J31" s="184"/>
      <c r="K31" s="184"/>
      <c r="L31" s="184"/>
      <c r="M31" s="184"/>
      <c r="N31" s="184"/>
      <c r="O31" s="184"/>
      <c r="P31" s="184"/>
      <c r="Q31" s="184"/>
      <c r="R31" s="184"/>
      <c r="S31" s="184"/>
      <c r="T31" s="185"/>
    </row>
    <row r="32" spans="1:20" ht="30" customHeight="1">
      <c r="A32" s="50"/>
      <c r="B32" s="50"/>
      <c r="C32" s="50"/>
      <c r="D32" s="50"/>
      <c r="E32" s="50"/>
      <c r="F32" s="50"/>
      <c r="G32" s="50"/>
      <c r="H32" s="50"/>
      <c r="I32" s="50"/>
      <c r="J32" s="50"/>
      <c r="K32" s="50"/>
      <c r="L32" s="50"/>
      <c r="M32" s="50"/>
      <c r="N32" s="50"/>
      <c r="O32" s="50"/>
      <c r="P32" s="50"/>
      <c r="Q32" s="50"/>
      <c r="R32" s="50"/>
      <c r="S32" s="50"/>
      <c r="T32" s="50"/>
    </row>
    <row r="33" spans="1:20" ht="30" customHeight="1">
      <c r="A33" s="49"/>
      <c r="B33" s="49"/>
      <c r="C33" s="49"/>
      <c r="D33" s="49"/>
      <c r="E33" s="49"/>
      <c r="F33" s="49"/>
      <c r="G33" s="49"/>
      <c r="H33" s="49"/>
      <c r="I33" s="49"/>
      <c r="J33" s="49"/>
      <c r="K33" s="49"/>
      <c r="L33" s="49"/>
      <c r="M33" s="49"/>
      <c r="N33" s="49"/>
      <c r="O33" s="49"/>
      <c r="P33" s="49"/>
      <c r="Q33" s="49"/>
      <c r="R33" s="49"/>
      <c r="S33" s="49"/>
      <c r="T33" s="49"/>
    </row>
    <row r="34" spans="1:20" ht="30" customHeight="1">
      <c r="A34" s="5"/>
      <c r="B34" s="5"/>
      <c r="C34" s="5"/>
      <c r="D34" s="5"/>
      <c r="E34" s="5"/>
      <c r="F34" s="5"/>
      <c r="G34" s="5"/>
      <c r="H34" s="5"/>
      <c r="I34" s="5"/>
      <c r="J34" s="5"/>
      <c r="K34" s="5"/>
      <c r="L34" s="5"/>
      <c r="M34" s="5"/>
      <c r="N34" s="5"/>
      <c r="O34" s="5"/>
      <c r="P34" s="5"/>
      <c r="Q34" s="5"/>
      <c r="R34" s="5"/>
      <c r="S34" s="5"/>
      <c r="T34" s="5"/>
    </row>
    <row r="35" spans="1:20">
      <c r="A35" s="3"/>
      <c r="B35" s="3"/>
      <c r="C35" s="3"/>
      <c r="D35" s="3"/>
      <c r="E35" s="3"/>
      <c r="F35" s="3"/>
      <c r="G35" s="3"/>
      <c r="H35" s="3"/>
      <c r="I35" s="3"/>
      <c r="J35" s="3"/>
      <c r="K35" s="3"/>
      <c r="L35" s="3"/>
      <c r="M35" s="3"/>
      <c r="N35" s="3"/>
      <c r="O35" s="3"/>
      <c r="P35" s="3"/>
      <c r="Q35" s="3"/>
      <c r="R35" s="3"/>
      <c r="S35" s="3"/>
      <c r="T35" s="3"/>
    </row>
    <row r="36" spans="1:20">
      <c r="A36" s="3"/>
      <c r="B36" s="3"/>
      <c r="C36" s="3"/>
      <c r="D36" s="3"/>
      <c r="E36" s="3"/>
      <c r="F36" s="3"/>
      <c r="G36" s="3"/>
      <c r="H36" s="3"/>
      <c r="I36" s="3"/>
      <c r="J36" s="3"/>
      <c r="K36" s="3"/>
      <c r="L36" s="3"/>
      <c r="M36" s="3"/>
      <c r="N36" s="3"/>
      <c r="O36" s="3"/>
      <c r="P36" s="3"/>
      <c r="Q36" s="3"/>
      <c r="R36" s="3"/>
      <c r="S36" s="3"/>
      <c r="T36" s="3"/>
    </row>
    <row r="37" spans="1:20">
      <c r="A37" s="3"/>
      <c r="B37" s="3"/>
      <c r="C37" s="3"/>
      <c r="D37" s="3"/>
      <c r="E37" s="3"/>
      <c r="F37" s="3"/>
      <c r="G37" s="3"/>
      <c r="H37" s="3"/>
      <c r="I37" s="3"/>
      <c r="J37" s="3"/>
      <c r="K37" s="3"/>
      <c r="L37" s="3"/>
      <c r="M37" s="3"/>
      <c r="N37" s="3"/>
      <c r="O37" s="3"/>
      <c r="P37" s="3"/>
      <c r="Q37" s="3"/>
      <c r="R37" s="3"/>
      <c r="S37" s="3"/>
      <c r="T37" s="3"/>
    </row>
    <row r="38" spans="1:20">
      <c r="A38" s="3"/>
      <c r="B38" s="3"/>
      <c r="C38" s="3"/>
      <c r="D38" s="3"/>
      <c r="E38" s="3"/>
      <c r="F38" s="3"/>
      <c r="G38" s="3"/>
      <c r="H38" s="3"/>
      <c r="I38" s="3"/>
      <c r="J38" s="3"/>
      <c r="K38" s="3"/>
      <c r="L38" s="3"/>
      <c r="M38" s="3"/>
      <c r="N38" s="3"/>
      <c r="O38" s="3"/>
      <c r="P38" s="3"/>
      <c r="Q38" s="3"/>
      <c r="R38" s="3"/>
      <c r="S38" s="3"/>
      <c r="T38" s="3"/>
    </row>
    <row r="39" spans="1:20">
      <c r="A39" s="3"/>
      <c r="B39" s="3"/>
      <c r="C39" s="3"/>
      <c r="D39" s="3"/>
      <c r="E39" s="3"/>
      <c r="F39" s="3"/>
      <c r="G39" s="3"/>
      <c r="H39" s="3"/>
      <c r="I39" s="3"/>
      <c r="J39" s="3"/>
      <c r="K39" s="3"/>
      <c r="L39" s="3"/>
      <c r="M39" s="3"/>
      <c r="N39" s="3"/>
      <c r="O39" s="3"/>
      <c r="P39" s="3"/>
      <c r="Q39" s="3"/>
      <c r="R39" s="3"/>
      <c r="S39" s="3"/>
      <c r="T39" s="3"/>
    </row>
    <row r="40" spans="1:20">
      <c r="A40" s="3"/>
      <c r="B40" s="3"/>
      <c r="C40" s="3"/>
      <c r="D40" s="3"/>
      <c r="E40" s="3"/>
      <c r="F40" s="3"/>
      <c r="G40" s="3"/>
      <c r="H40" s="3"/>
      <c r="I40" s="3"/>
      <c r="J40" s="3"/>
      <c r="K40" s="3"/>
      <c r="L40" s="3"/>
      <c r="M40" s="3"/>
      <c r="N40" s="3"/>
      <c r="O40" s="3"/>
      <c r="P40" s="3"/>
      <c r="Q40" s="3"/>
      <c r="R40" s="3"/>
      <c r="S40" s="3"/>
      <c r="T40" s="3"/>
    </row>
    <row r="41" spans="1:20">
      <c r="A41" s="3"/>
      <c r="B41" s="3"/>
      <c r="C41" s="3"/>
      <c r="D41" s="3"/>
      <c r="E41" s="3"/>
      <c r="F41" s="3"/>
      <c r="G41" s="3"/>
      <c r="H41" s="3"/>
      <c r="I41" s="3"/>
      <c r="J41" s="3"/>
      <c r="K41" s="3"/>
      <c r="L41" s="3"/>
      <c r="M41" s="3"/>
      <c r="N41" s="3"/>
      <c r="O41" s="3"/>
      <c r="P41" s="3"/>
      <c r="Q41" s="3"/>
      <c r="R41" s="3"/>
      <c r="S41" s="3"/>
      <c r="T41" s="3"/>
    </row>
    <row r="42" spans="1:20">
      <c r="A42" s="3"/>
      <c r="B42" s="3"/>
      <c r="C42" s="3"/>
      <c r="D42" s="3"/>
      <c r="E42" s="3"/>
      <c r="F42" s="3"/>
      <c r="G42" s="3"/>
      <c r="H42" s="3"/>
      <c r="I42" s="3"/>
      <c r="J42" s="3"/>
      <c r="K42" s="3"/>
      <c r="L42" s="3"/>
      <c r="M42" s="3"/>
      <c r="N42" s="3"/>
      <c r="O42" s="3"/>
      <c r="P42" s="3"/>
      <c r="Q42" s="3"/>
      <c r="R42" s="3"/>
      <c r="S42" s="3"/>
      <c r="T42" s="3"/>
    </row>
  </sheetData>
  <sheetProtection algorithmName="SHA-512" hashValue="UqBw3sLHn8kty8fBgVXE1+w+crL+rccBE5e1dYXd27NZGz+xQizqTrHN4naOzCkeI9AgludJrr1qcZj4bs1utw==" saltValue="ChWgltpW6jtPvUUF8I5VYw==" spinCount="100000" sheet="1" scenarios="1" formatCells="0"/>
  <mergeCells count="17">
    <mergeCell ref="A1:D2"/>
    <mergeCell ref="E1:T5"/>
    <mergeCell ref="A3:D11"/>
    <mergeCell ref="E6:F10"/>
    <mergeCell ref="G6:T10"/>
    <mergeCell ref="E11:F11"/>
    <mergeCell ref="G11:H11"/>
    <mergeCell ref="I11:J11"/>
    <mergeCell ref="K11:L11"/>
    <mergeCell ref="M11:N11"/>
    <mergeCell ref="A22:T31"/>
    <mergeCell ref="O11:P11"/>
    <mergeCell ref="Q11:R11"/>
    <mergeCell ref="S11:T11"/>
    <mergeCell ref="A13:T13"/>
    <mergeCell ref="A14:T20"/>
    <mergeCell ref="A21:T21"/>
  </mergeCells>
  <phoneticPr fontId="2"/>
  <conditionalFormatting sqref="G11:H11">
    <cfRule type="expression" dxfId="27" priority="15">
      <formula>$G$11=$U$11</formula>
    </cfRule>
  </conditionalFormatting>
  <conditionalFormatting sqref="I11:J11">
    <cfRule type="expression" dxfId="26" priority="6">
      <formula>$V$11=""</formula>
    </cfRule>
    <cfRule type="expression" dxfId="25" priority="14">
      <formula>$I$11=$V$11</formula>
    </cfRule>
  </conditionalFormatting>
  <conditionalFormatting sqref="K11:L11">
    <cfRule type="expression" dxfId="24" priority="5">
      <formula>$W$11=""</formula>
    </cfRule>
    <cfRule type="expression" dxfId="23" priority="12">
      <formula>$K$11=$W$11</formula>
    </cfRule>
  </conditionalFormatting>
  <conditionalFormatting sqref="M11:N11">
    <cfRule type="expression" dxfId="22" priority="4">
      <formula>$X$11=""</formula>
    </cfRule>
    <cfRule type="expression" dxfId="21" priority="11">
      <formula>$M$11=$X$11</formula>
    </cfRule>
  </conditionalFormatting>
  <conditionalFormatting sqref="O11:P11">
    <cfRule type="expression" dxfId="20" priority="3">
      <formula>$Y$11=""</formula>
    </cfRule>
    <cfRule type="expression" dxfId="19" priority="10">
      <formula>$O$11=$Y$11</formula>
    </cfRule>
  </conditionalFormatting>
  <conditionalFormatting sqref="Q11:R11">
    <cfRule type="expression" dxfId="18" priority="2">
      <formula>$Z$11=""</formula>
    </cfRule>
    <cfRule type="expression" dxfId="17" priority="9">
      <formula>$Q$11=$Z$11</formula>
    </cfRule>
  </conditionalFormatting>
  <conditionalFormatting sqref="S11:T11">
    <cfRule type="expression" dxfId="16" priority="1">
      <formula>$AA$11=""</formula>
    </cfRule>
    <cfRule type="expression" dxfId="15" priority="8">
      <formula>$S$11=$AA$11</formula>
    </cfRule>
  </conditionalFormatting>
  <conditionalFormatting sqref="G11">
    <cfRule type="expression" dxfId="14" priority="7">
      <formula>U$11=""</formula>
    </cfRule>
  </conditionalFormatting>
  <printOptions horizontalCentered="1"/>
  <pageMargins left="0.70866141732283472" right="0.70866141732283472" top="0.74803149606299213" bottom="0.74803149606299213" header="0.31496062992125984" footer="0.31496062992125984"/>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ブースNo.!$A$2:$A$68</xm:f>
          </x14:formula1>
          <xm:sqref>A3:D11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76"/>
  <sheetViews>
    <sheetView showGridLines="0" zoomScale="40" zoomScaleNormal="40" workbookViewId="0"/>
  </sheetViews>
  <sheetFormatPr defaultRowHeight="19.5"/>
  <cols>
    <col min="1" max="1" width="5.875" style="64" customWidth="1"/>
    <col min="2" max="10" width="14.375" style="64" customWidth="1"/>
    <col min="11" max="17" width="17.25" style="64" customWidth="1"/>
    <col min="18" max="18" width="5.875" style="64" customWidth="1"/>
    <col min="19" max="27" width="14.375" style="64" customWidth="1"/>
    <col min="28" max="35" width="17.25" style="64" customWidth="1"/>
    <col min="36" max="16384" width="9" style="64"/>
  </cols>
  <sheetData>
    <row r="1" spans="1:35" s="63" customFormat="1" ht="37.5" customHeight="1">
      <c r="A1" s="76"/>
      <c r="B1" s="77" t="s">
        <v>184</v>
      </c>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2"/>
    </row>
    <row r="2" spans="1:35" s="68" customFormat="1" ht="26.25" customHeight="1">
      <c r="A2" s="65"/>
      <c r="B2" s="66"/>
      <c r="C2" s="66"/>
      <c r="D2" s="66"/>
      <c r="E2" s="66"/>
      <c r="F2" s="66"/>
      <c r="G2" s="66"/>
      <c r="H2" s="66"/>
      <c r="I2" s="66"/>
      <c r="J2" s="66"/>
      <c r="K2" s="66"/>
      <c r="L2" s="66"/>
      <c r="M2" s="66"/>
      <c r="N2" s="66"/>
      <c r="O2" s="66"/>
      <c r="P2" s="66"/>
      <c r="Q2" s="67"/>
      <c r="R2" s="65"/>
      <c r="S2" s="66"/>
      <c r="T2" s="66"/>
      <c r="U2" s="66"/>
      <c r="V2" s="66"/>
      <c r="W2" s="66"/>
      <c r="X2" s="66"/>
      <c r="Y2" s="66"/>
      <c r="Z2" s="66"/>
      <c r="AA2" s="66"/>
      <c r="AB2" s="66"/>
      <c r="AC2" s="66"/>
      <c r="AD2" s="66"/>
      <c r="AE2" s="66"/>
      <c r="AF2" s="66"/>
      <c r="AG2" s="66"/>
      <c r="AH2" s="66"/>
      <c r="AI2" s="67"/>
    </row>
    <row r="3" spans="1:35" s="68" customFormat="1" ht="26.25" customHeight="1">
      <c r="A3" s="69"/>
      <c r="B3" s="70" t="s">
        <v>185</v>
      </c>
      <c r="C3" s="70"/>
      <c r="D3" s="70"/>
      <c r="E3" s="70"/>
      <c r="F3" s="70"/>
      <c r="G3" s="70"/>
      <c r="H3" s="70"/>
      <c r="I3" s="70"/>
      <c r="J3" s="70"/>
      <c r="K3" s="70"/>
      <c r="L3" s="70"/>
      <c r="M3" s="70"/>
      <c r="N3" s="70"/>
      <c r="O3" s="70"/>
      <c r="P3" s="70"/>
      <c r="Q3" s="71"/>
      <c r="R3" s="69"/>
      <c r="S3" s="70" t="s">
        <v>186</v>
      </c>
      <c r="T3" s="70"/>
      <c r="U3" s="70"/>
      <c r="V3" s="70"/>
      <c r="W3" s="70"/>
      <c r="X3" s="70"/>
      <c r="Y3" s="70"/>
      <c r="Z3" s="70"/>
      <c r="AA3" s="70"/>
      <c r="AB3" s="70"/>
      <c r="AC3" s="70"/>
      <c r="AD3" s="70"/>
      <c r="AE3" s="70"/>
      <c r="AF3" s="70"/>
      <c r="AG3" s="70"/>
      <c r="AH3" s="70"/>
      <c r="AI3" s="71"/>
    </row>
    <row r="4" spans="1:35" s="68" customFormat="1" ht="26.25" customHeight="1">
      <c r="A4" s="69"/>
      <c r="B4" s="70"/>
      <c r="C4" s="70"/>
      <c r="D4" s="70"/>
      <c r="E4" s="70"/>
      <c r="F4" s="70"/>
      <c r="G4" s="70"/>
      <c r="H4" s="70"/>
      <c r="I4" s="70"/>
      <c r="J4" s="70"/>
      <c r="K4" s="72" t="s">
        <v>187</v>
      </c>
      <c r="L4" s="70"/>
      <c r="M4" s="70"/>
      <c r="N4" s="70"/>
      <c r="O4" s="70"/>
      <c r="P4" s="70"/>
      <c r="Q4" s="71"/>
      <c r="R4" s="69"/>
      <c r="S4" s="70"/>
      <c r="T4" s="70"/>
      <c r="U4" s="70"/>
      <c r="V4" s="70"/>
      <c r="W4" s="70"/>
      <c r="X4" s="70"/>
      <c r="Y4" s="70"/>
      <c r="Z4" s="70"/>
      <c r="AA4" s="70"/>
      <c r="AB4" s="72" t="s">
        <v>188</v>
      </c>
      <c r="AC4" s="70"/>
      <c r="AD4" s="70"/>
      <c r="AE4" s="70"/>
      <c r="AF4" s="70"/>
      <c r="AG4" s="70"/>
      <c r="AH4" s="70"/>
      <c r="AI4" s="71"/>
    </row>
    <row r="5" spans="1:35" s="68" customFormat="1" ht="26.25" customHeight="1">
      <c r="A5" s="69"/>
      <c r="B5" s="70"/>
      <c r="C5" s="70"/>
      <c r="D5" s="70"/>
      <c r="E5" s="70"/>
      <c r="F5" s="70"/>
      <c r="G5" s="70"/>
      <c r="H5" s="70"/>
      <c r="I5" s="70"/>
      <c r="J5" s="70"/>
      <c r="K5" s="70" t="s">
        <v>246</v>
      </c>
      <c r="L5" s="70"/>
      <c r="M5" s="70"/>
      <c r="N5" s="70"/>
      <c r="O5" s="70"/>
      <c r="P5" s="70"/>
      <c r="Q5" s="71"/>
      <c r="R5" s="69"/>
      <c r="S5" s="70"/>
      <c r="T5" s="70"/>
      <c r="U5" s="70"/>
      <c r="V5" s="70"/>
      <c r="W5" s="70"/>
      <c r="X5" s="70"/>
      <c r="Y5" s="70"/>
      <c r="Z5" s="70"/>
      <c r="AA5" s="70"/>
      <c r="AB5" s="70" t="s">
        <v>189</v>
      </c>
      <c r="AC5" s="70"/>
      <c r="AD5" s="70"/>
      <c r="AE5" s="70"/>
      <c r="AF5" s="70"/>
      <c r="AG5" s="70"/>
      <c r="AH5" s="70"/>
      <c r="AI5" s="71"/>
    </row>
    <row r="6" spans="1:35" s="68" customFormat="1" ht="26.25" customHeight="1">
      <c r="A6" s="69"/>
      <c r="B6" s="70"/>
      <c r="C6" s="70"/>
      <c r="D6" s="70"/>
      <c r="E6" s="70"/>
      <c r="F6" s="70"/>
      <c r="G6" s="70"/>
      <c r="H6" s="70"/>
      <c r="I6" s="70"/>
      <c r="J6" s="70"/>
      <c r="K6" s="68" t="s">
        <v>247</v>
      </c>
      <c r="L6" s="70"/>
      <c r="M6" s="70"/>
      <c r="N6" s="70"/>
      <c r="O6" s="70"/>
      <c r="P6" s="70"/>
      <c r="Q6" s="71"/>
      <c r="R6" s="69"/>
      <c r="S6" s="70"/>
      <c r="T6" s="70"/>
      <c r="U6" s="70"/>
      <c r="V6" s="70"/>
      <c r="W6" s="70"/>
      <c r="X6" s="70"/>
      <c r="Y6" s="70"/>
      <c r="Z6" s="70"/>
      <c r="AA6" s="70"/>
      <c r="AB6" s="70" t="s">
        <v>190</v>
      </c>
      <c r="AC6" s="70"/>
      <c r="AD6" s="70"/>
      <c r="AE6" s="70"/>
      <c r="AF6" s="70"/>
      <c r="AG6" s="70"/>
      <c r="AH6" s="70"/>
      <c r="AI6" s="71"/>
    </row>
    <row r="7" spans="1:35" s="68" customFormat="1" ht="26.25" customHeight="1">
      <c r="A7" s="69"/>
      <c r="B7" s="70"/>
      <c r="C7" s="70"/>
      <c r="D7" s="70"/>
      <c r="E7" s="70"/>
      <c r="F7" s="70"/>
      <c r="G7" s="70"/>
      <c r="H7" s="70"/>
      <c r="I7" s="70"/>
      <c r="J7" s="70"/>
      <c r="K7" s="68" t="s">
        <v>248</v>
      </c>
      <c r="L7" s="70"/>
      <c r="M7" s="70"/>
      <c r="N7" s="70"/>
      <c r="O7" s="70"/>
      <c r="P7" s="70"/>
      <c r="Q7" s="71"/>
      <c r="R7" s="69"/>
      <c r="S7" s="70"/>
      <c r="T7" s="70"/>
      <c r="U7" s="70"/>
      <c r="V7" s="70"/>
      <c r="W7" s="70"/>
      <c r="X7" s="70"/>
      <c r="Y7" s="70"/>
      <c r="Z7" s="70"/>
      <c r="AA7" s="70"/>
      <c r="AB7" s="70" t="s">
        <v>191</v>
      </c>
      <c r="AC7" s="70"/>
      <c r="AD7" s="70"/>
      <c r="AE7" s="70"/>
      <c r="AF7" s="70"/>
      <c r="AG7" s="70"/>
      <c r="AH7" s="70"/>
      <c r="AI7" s="71"/>
    </row>
    <row r="8" spans="1:35" s="68" customFormat="1" ht="26.25" customHeight="1">
      <c r="A8" s="69"/>
      <c r="B8" s="70"/>
      <c r="C8" s="70"/>
      <c r="D8" s="70"/>
      <c r="E8" s="70"/>
      <c r="F8" s="70"/>
      <c r="G8" s="70"/>
      <c r="H8" s="70"/>
      <c r="I8" s="70"/>
      <c r="J8" s="70"/>
      <c r="K8" s="70"/>
      <c r="L8" s="70"/>
      <c r="M8" s="70"/>
      <c r="N8" s="70"/>
      <c r="O8" s="70"/>
      <c r="P8" s="70"/>
      <c r="Q8" s="71"/>
      <c r="R8" s="69"/>
      <c r="S8" s="70"/>
      <c r="T8" s="70"/>
      <c r="U8" s="70"/>
      <c r="V8" s="70"/>
      <c r="W8" s="70"/>
      <c r="X8" s="70"/>
      <c r="Y8" s="70"/>
      <c r="Z8" s="70"/>
      <c r="AA8" s="70"/>
      <c r="AB8" s="68" t="s">
        <v>192</v>
      </c>
      <c r="AC8" s="70"/>
      <c r="AD8" s="70"/>
      <c r="AE8" s="70"/>
      <c r="AF8" s="70"/>
      <c r="AG8" s="70"/>
      <c r="AH8" s="70"/>
      <c r="AI8" s="71"/>
    </row>
    <row r="9" spans="1:35" s="68" customFormat="1" ht="26.25" customHeight="1">
      <c r="A9" s="69"/>
      <c r="B9" s="70"/>
      <c r="C9" s="70"/>
      <c r="D9" s="70"/>
      <c r="E9" s="70"/>
      <c r="F9" s="70"/>
      <c r="G9" s="70"/>
      <c r="H9" s="70"/>
      <c r="I9" s="70"/>
      <c r="J9" s="70"/>
      <c r="K9" s="70" t="s">
        <v>249</v>
      </c>
      <c r="L9" s="70"/>
      <c r="M9" s="70"/>
      <c r="N9" s="70"/>
      <c r="O9" s="70"/>
      <c r="P9" s="70"/>
      <c r="Q9" s="71"/>
      <c r="R9" s="69"/>
      <c r="S9" s="70"/>
      <c r="T9" s="70"/>
      <c r="U9" s="70"/>
      <c r="V9" s="70"/>
      <c r="W9" s="70"/>
      <c r="X9" s="70"/>
      <c r="Y9" s="70"/>
      <c r="Z9" s="70"/>
      <c r="AA9" s="70"/>
      <c r="AC9" s="70"/>
      <c r="AD9" s="70"/>
      <c r="AE9" s="70"/>
      <c r="AF9" s="70"/>
      <c r="AG9" s="70"/>
      <c r="AH9" s="70"/>
      <c r="AI9" s="71"/>
    </row>
    <row r="10" spans="1:35" s="68" customFormat="1" ht="26.25" customHeight="1">
      <c r="A10" s="69"/>
      <c r="B10" s="70"/>
      <c r="C10" s="70"/>
      <c r="D10" s="70"/>
      <c r="E10" s="70"/>
      <c r="F10" s="70"/>
      <c r="G10" s="70"/>
      <c r="H10" s="70"/>
      <c r="I10" s="70"/>
      <c r="J10" s="70"/>
      <c r="K10" s="70" t="s">
        <v>250</v>
      </c>
      <c r="L10" s="70"/>
      <c r="M10" s="70"/>
      <c r="N10" s="70"/>
      <c r="O10" s="70"/>
      <c r="P10" s="70"/>
      <c r="Q10" s="71"/>
      <c r="R10" s="69"/>
      <c r="S10" s="70"/>
      <c r="T10" s="70"/>
      <c r="U10" s="70"/>
      <c r="V10" s="70"/>
      <c r="W10" s="70"/>
      <c r="X10" s="70"/>
      <c r="Y10" s="70"/>
      <c r="Z10" s="70"/>
      <c r="AA10" s="70"/>
      <c r="AB10" s="70" t="s">
        <v>193</v>
      </c>
      <c r="AC10" s="70"/>
      <c r="AD10" s="70"/>
      <c r="AE10" s="70"/>
      <c r="AF10" s="70"/>
      <c r="AG10" s="70"/>
      <c r="AH10" s="70"/>
      <c r="AI10" s="71"/>
    </row>
    <row r="11" spans="1:35" s="68" customFormat="1" ht="26.25" customHeight="1">
      <c r="A11" s="69"/>
      <c r="B11" s="70"/>
      <c r="C11" s="70"/>
      <c r="D11" s="70"/>
      <c r="E11" s="70"/>
      <c r="F11" s="70"/>
      <c r="G11" s="70"/>
      <c r="H11" s="70"/>
      <c r="I11" s="70"/>
      <c r="J11" s="70"/>
      <c r="K11" s="70" t="s">
        <v>251</v>
      </c>
      <c r="L11" s="70"/>
      <c r="M11" s="70"/>
      <c r="N11" s="70"/>
      <c r="O11" s="70"/>
      <c r="P11" s="70"/>
      <c r="Q11" s="71"/>
      <c r="R11" s="69"/>
      <c r="S11" s="70"/>
      <c r="T11" s="70"/>
      <c r="U11" s="70"/>
      <c r="V11" s="70"/>
      <c r="W11" s="70"/>
      <c r="X11" s="70"/>
      <c r="Y11" s="70"/>
      <c r="Z11" s="70"/>
      <c r="AA11" s="70"/>
      <c r="AB11" s="70" t="s">
        <v>194</v>
      </c>
      <c r="AC11" s="70"/>
      <c r="AD11" s="70"/>
      <c r="AE11" s="70"/>
      <c r="AF11" s="70"/>
      <c r="AG11" s="70"/>
      <c r="AH11" s="70"/>
      <c r="AI11" s="71"/>
    </row>
    <row r="12" spans="1:35" s="68" customFormat="1" ht="26.25" customHeight="1">
      <c r="A12" s="69"/>
      <c r="B12" s="70"/>
      <c r="C12" s="70"/>
      <c r="D12" s="70"/>
      <c r="E12" s="70"/>
      <c r="F12" s="70"/>
      <c r="G12" s="70"/>
      <c r="H12" s="70"/>
      <c r="I12" s="70"/>
      <c r="J12" s="70"/>
      <c r="K12" s="70"/>
      <c r="L12" s="70"/>
      <c r="M12" s="70"/>
      <c r="N12" s="70"/>
      <c r="O12" s="70"/>
      <c r="P12" s="70"/>
      <c r="Q12" s="71"/>
      <c r="R12" s="69"/>
      <c r="S12" s="70"/>
      <c r="T12" s="70"/>
      <c r="U12" s="70"/>
      <c r="V12" s="70"/>
      <c r="W12" s="70"/>
      <c r="X12" s="70"/>
      <c r="Y12" s="70"/>
      <c r="Z12" s="70"/>
      <c r="AA12" s="70"/>
      <c r="AB12" s="70" t="s">
        <v>195</v>
      </c>
      <c r="AC12" s="70"/>
      <c r="AD12" s="70"/>
      <c r="AE12" s="70"/>
      <c r="AF12" s="70"/>
      <c r="AG12" s="70"/>
      <c r="AH12" s="70"/>
      <c r="AI12" s="71"/>
    </row>
    <row r="13" spans="1:35" s="68" customFormat="1" ht="26.25" customHeight="1">
      <c r="A13" s="69"/>
      <c r="B13" s="70"/>
      <c r="C13" s="70"/>
      <c r="D13" s="70"/>
      <c r="E13" s="70"/>
      <c r="F13" s="70"/>
      <c r="G13" s="70"/>
      <c r="H13" s="70"/>
      <c r="I13" s="70"/>
      <c r="J13" s="70"/>
      <c r="K13" s="70" t="s">
        <v>252</v>
      </c>
      <c r="L13" s="70"/>
      <c r="M13" s="70"/>
      <c r="N13" s="70"/>
      <c r="O13" s="70"/>
      <c r="P13" s="70"/>
      <c r="Q13" s="71"/>
      <c r="R13" s="69"/>
      <c r="S13" s="70"/>
      <c r="T13" s="70"/>
      <c r="U13" s="70"/>
      <c r="V13" s="70"/>
      <c r="W13" s="70"/>
      <c r="X13" s="70"/>
      <c r="Y13" s="70"/>
      <c r="Z13" s="70"/>
      <c r="AA13" s="70"/>
      <c r="AB13" s="70" t="s">
        <v>197</v>
      </c>
      <c r="AC13" s="70"/>
      <c r="AD13" s="70"/>
      <c r="AE13" s="70"/>
      <c r="AF13" s="70"/>
      <c r="AG13" s="70"/>
      <c r="AH13" s="70"/>
      <c r="AI13" s="71"/>
    </row>
    <row r="14" spans="1:35" s="68" customFormat="1" ht="26.25" customHeight="1">
      <c r="A14" s="69"/>
      <c r="B14" s="70"/>
      <c r="C14" s="70"/>
      <c r="D14" s="70"/>
      <c r="E14" s="70"/>
      <c r="F14" s="70"/>
      <c r="G14" s="70"/>
      <c r="H14" s="70"/>
      <c r="I14" s="70"/>
      <c r="J14" s="70"/>
      <c r="K14" s="70" t="s">
        <v>253</v>
      </c>
      <c r="L14" s="70"/>
      <c r="M14" s="70"/>
      <c r="N14" s="70"/>
      <c r="O14" s="70"/>
      <c r="P14" s="70"/>
      <c r="Q14" s="71"/>
      <c r="R14" s="69"/>
      <c r="S14" s="70"/>
      <c r="T14" s="70"/>
      <c r="U14" s="70"/>
      <c r="V14" s="70"/>
      <c r="W14" s="70"/>
      <c r="X14" s="70"/>
      <c r="Y14" s="70"/>
      <c r="Z14" s="70"/>
      <c r="AA14" s="70"/>
      <c r="AB14" s="70"/>
      <c r="AC14" s="70"/>
      <c r="AD14" s="70"/>
      <c r="AE14" s="70"/>
      <c r="AF14" s="70"/>
      <c r="AG14" s="70"/>
      <c r="AH14" s="70"/>
      <c r="AI14" s="71"/>
    </row>
    <row r="15" spans="1:35" s="68" customFormat="1" ht="26.25" customHeight="1">
      <c r="A15" s="69"/>
      <c r="B15" s="70"/>
      <c r="C15" s="70"/>
      <c r="D15" s="70"/>
      <c r="E15" s="70"/>
      <c r="F15" s="70"/>
      <c r="G15" s="70"/>
      <c r="H15" s="70"/>
      <c r="I15" s="70"/>
      <c r="J15" s="70"/>
      <c r="K15" s="70" t="s">
        <v>254</v>
      </c>
      <c r="L15" s="70"/>
      <c r="M15" s="70"/>
      <c r="N15" s="70"/>
      <c r="O15" s="70"/>
      <c r="P15" s="70"/>
      <c r="Q15" s="71"/>
      <c r="R15" s="69"/>
      <c r="S15" s="70"/>
      <c r="T15" s="70"/>
      <c r="U15" s="70"/>
      <c r="V15" s="70"/>
      <c r="W15" s="70"/>
      <c r="X15" s="70"/>
      <c r="Y15" s="70"/>
      <c r="Z15" s="70"/>
      <c r="AA15" s="70"/>
      <c r="AB15" s="70" t="s">
        <v>198</v>
      </c>
      <c r="AC15" s="70"/>
      <c r="AD15" s="70"/>
      <c r="AE15" s="70"/>
      <c r="AF15" s="70"/>
      <c r="AG15" s="70"/>
      <c r="AH15" s="70"/>
      <c r="AI15" s="71"/>
    </row>
    <row r="16" spans="1:35" s="68" customFormat="1" ht="26.25" customHeight="1">
      <c r="A16" s="69"/>
      <c r="B16" s="70"/>
      <c r="C16" s="70"/>
      <c r="D16" s="70"/>
      <c r="E16" s="70"/>
      <c r="F16" s="70"/>
      <c r="G16" s="70"/>
      <c r="H16" s="70"/>
      <c r="I16" s="70"/>
      <c r="J16" s="70"/>
      <c r="K16" s="70"/>
      <c r="L16" s="70"/>
      <c r="M16" s="70"/>
      <c r="N16" s="70"/>
      <c r="O16" s="70"/>
      <c r="P16" s="70"/>
      <c r="Q16" s="71"/>
      <c r="R16" s="69"/>
      <c r="S16" s="70"/>
      <c r="T16" s="70"/>
      <c r="U16" s="70"/>
      <c r="V16" s="70"/>
      <c r="W16" s="70"/>
      <c r="X16" s="70"/>
      <c r="Y16" s="70"/>
      <c r="Z16" s="70"/>
      <c r="AA16" s="70"/>
      <c r="AB16" s="70"/>
      <c r="AC16" s="70"/>
      <c r="AD16" s="70"/>
      <c r="AE16" s="70"/>
      <c r="AF16" s="70"/>
      <c r="AG16" s="70"/>
      <c r="AH16" s="70"/>
      <c r="AI16" s="71"/>
    </row>
    <row r="17" spans="1:35" s="68" customFormat="1" ht="26.25" customHeight="1">
      <c r="A17" s="69"/>
      <c r="B17" s="70"/>
      <c r="C17" s="70"/>
      <c r="D17" s="70"/>
      <c r="E17" s="70"/>
      <c r="F17" s="70"/>
      <c r="G17" s="70"/>
      <c r="H17" s="70"/>
      <c r="I17" s="70"/>
      <c r="J17" s="70"/>
      <c r="K17" s="70" t="s">
        <v>255</v>
      </c>
      <c r="L17" s="70"/>
      <c r="M17" s="70"/>
      <c r="N17" s="70"/>
      <c r="O17" s="70"/>
      <c r="P17" s="70"/>
      <c r="Q17" s="71"/>
      <c r="R17" s="69"/>
      <c r="S17" s="70"/>
      <c r="T17" s="70"/>
      <c r="U17" s="70"/>
      <c r="V17" s="70"/>
      <c r="W17" s="70"/>
      <c r="X17" s="70"/>
      <c r="Y17" s="70"/>
      <c r="Z17" s="70"/>
      <c r="AA17" s="70"/>
      <c r="AB17" s="70" t="s">
        <v>199</v>
      </c>
      <c r="AC17" s="70"/>
      <c r="AD17" s="70"/>
      <c r="AE17" s="70"/>
      <c r="AF17" s="70"/>
      <c r="AG17" s="70"/>
      <c r="AH17" s="70"/>
      <c r="AI17" s="71"/>
    </row>
    <row r="18" spans="1:35" s="68" customFormat="1" ht="26.25" customHeight="1">
      <c r="A18" s="69"/>
      <c r="B18" s="70"/>
      <c r="C18" s="70"/>
      <c r="D18" s="70"/>
      <c r="E18" s="70"/>
      <c r="F18" s="70"/>
      <c r="G18" s="70"/>
      <c r="H18" s="70"/>
      <c r="I18" s="70"/>
      <c r="J18" s="70"/>
      <c r="K18" s="70" t="s">
        <v>256</v>
      </c>
      <c r="L18" s="70"/>
      <c r="M18" s="70"/>
      <c r="N18" s="70"/>
      <c r="O18" s="70"/>
      <c r="P18" s="70"/>
      <c r="Q18" s="71"/>
      <c r="R18" s="69"/>
      <c r="S18" s="70"/>
      <c r="T18" s="70"/>
      <c r="U18" s="70"/>
      <c r="V18" s="70"/>
      <c r="W18" s="70"/>
      <c r="X18" s="70"/>
      <c r="Y18" s="70"/>
      <c r="Z18" s="70"/>
      <c r="AA18" s="70"/>
      <c r="AB18" s="70" t="s">
        <v>200</v>
      </c>
      <c r="AC18" s="70"/>
      <c r="AD18" s="70"/>
      <c r="AE18" s="70"/>
      <c r="AF18" s="70"/>
      <c r="AG18" s="70"/>
      <c r="AH18" s="70"/>
      <c r="AI18" s="71"/>
    </row>
    <row r="19" spans="1:35" s="68" customFormat="1" ht="26.25" customHeight="1">
      <c r="A19" s="69"/>
      <c r="B19" s="70"/>
      <c r="C19" s="70"/>
      <c r="D19" s="70"/>
      <c r="E19" s="70"/>
      <c r="F19" s="70"/>
      <c r="G19" s="70"/>
      <c r="H19" s="70"/>
      <c r="I19" s="70"/>
      <c r="J19" s="70"/>
      <c r="K19" s="70" t="s">
        <v>257</v>
      </c>
      <c r="L19" s="70"/>
      <c r="M19" s="70"/>
      <c r="N19" s="70"/>
      <c r="O19" s="70"/>
      <c r="P19" s="70"/>
      <c r="Q19" s="71"/>
      <c r="R19" s="69"/>
      <c r="S19" s="70"/>
      <c r="T19" s="70"/>
      <c r="U19" s="70"/>
      <c r="V19" s="70"/>
      <c r="W19" s="70"/>
      <c r="X19" s="70"/>
      <c r="Y19" s="70"/>
      <c r="Z19" s="70"/>
      <c r="AA19" s="70"/>
      <c r="AB19" s="70" t="s">
        <v>201</v>
      </c>
      <c r="AC19" s="70"/>
      <c r="AD19" s="70"/>
      <c r="AE19" s="70"/>
      <c r="AF19" s="70"/>
      <c r="AG19" s="70"/>
      <c r="AH19" s="70"/>
      <c r="AI19" s="71"/>
    </row>
    <row r="20" spans="1:35" s="68" customFormat="1" ht="26.25" customHeight="1">
      <c r="A20" s="69"/>
      <c r="B20" s="70"/>
      <c r="C20" s="70"/>
      <c r="D20" s="70"/>
      <c r="E20" s="70"/>
      <c r="F20" s="70"/>
      <c r="G20" s="70"/>
      <c r="H20" s="70"/>
      <c r="I20" s="70"/>
      <c r="J20" s="70"/>
      <c r="K20" s="70" t="s">
        <v>256</v>
      </c>
      <c r="L20" s="70"/>
      <c r="M20" s="70"/>
      <c r="N20" s="70"/>
      <c r="O20" s="70"/>
      <c r="P20" s="70"/>
      <c r="Q20" s="71"/>
      <c r="R20" s="69"/>
      <c r="S20" s="70"/>
      <c r="T20" s="70"/>
      <c r="U20" s="70"/>
      <c r="V20" s="70"/>
      <c r="W20" s="70"/>
      <c r="X20" s="70"/>
      <c r="Y20" s="70"/>
      <c r="Z20" s="70"/>
      <c r="AA20" s="70"/>
      <c r="AB20" s="70" t="s">
        <v>200</v>
      </c>
      <c r="AC20" s="70"/>
      <c r="AD20" s="70"/>
      <c r="AE20" s="70"/>
      <c r="AF20" s="70"/>
      <c r="AG20" s="70"/>
      <c r="AH20" s="70"/>
      <c r="AI20" s="71"/>
    </row>
    <row r="21" spans="1:35" s="68" customFormat="1" ht="26.25" customHeight="1">
      <c r="A21" s="69"/>
      <c r="B21" s="70"/>
      <c r="C21" s="70"/>
      <c r="D21" s="70"/>
      <c r="E21" s="70"/>
      <c r="F21" s="70"/>
      <c r="G21" s="70"/>
      <c r="H21" s="70"/>
      <c r="I21" s="70"/>
      <c r="J21" s="70"/>
      <c r="L21" s="70"/>
      <c r="M21" s="70"/>
      <c r="N21" s="70"/>
      <c r="O21" s="70"/>
      <c r="P21" s="70"/>
      <c r="Q21" s="71"/>
      <c r="R21" s="69"/>
      <c r="S21" s="70"/>
      <c r="T21" s="70"/>
      <c r="U21" s="70"/>
      <c r="V21" s="70"/>
      <c r="W21" s="70"/>
      <c r="X21" s="70"/>
      <c r="Y21" s="70"/>
      <c r="Z21" s="70"/>
      <c r="AA21" s="70"/>
      <c r="AB21" s="70"/>
      <c r="AC21" s="70"/>
      <c r="AD21" s="70"/>
      <c r="AE21" s="70"/>
      <c r="AF21" s="70"/>
      <c r="AG21" s="70"/>
      <c r="AH21" s="70"/>
      <c r="AI21" s="71"/>
    </row>
    <row r="22" spans="1:35" s="68" customFormat="1" ht="26.25" customHeight="1">
      <c r="A22" s="69"/>
      <c r="B22" s="70"/>
      <c r="C22" s="70"/>
      <c r="D22" s="70"/>
      <c r="E22" s="70"/>
      <c r="F22" s="70"/>
      <c r="G22" s="70"/>
      <c r="H22" s="70"/>
      <c r="I22" s="70"/>
      <c r="J22" s="70"/>
      <c r="L22" s="70"/>
      <c r="M22" s="70"/>
      <c r="N22" s="70"/>
      <c r="O22" s="70"/>
      <c r="P22" s="70"/>
      <c r="Q22" s="71"/>
      <c r="R22" s="69"/>
      <c r="S22" s="70"/>
      <c r="T22" s="70"/>
      <c r="U22" s="70"/>
      <c r="V22" s="70"/>
      <c r="W22" s="70"/>
      <c r="X22" s="70"/>
      <c r="Y22" s="70"/>
      <c r="Z22" s="70"/>
      <c r="AA22" s="70"/>
      <c r="AB22" s="70"/>
      <c r="AC22" s="70"/>
      <c r="AD22" s="70"/>
      <c r="AE22" s="70"/>
      <c r="AF22" s="70"/>
      <c r="AG22" s="70"/>
      <c r="AH22" s="70"/>
      <c r="AI22" s="71"/>
    </row>
    <row r="23" spans="1:35" s="68" customFormat="1" ht="26.25" customHeight="1">
      <c r="A23" s="69"/>
      <c r="B23" s="70"/>
      <c r="C23" s="70"/>
      <c r="D23" s="70"/>
      <c r="E23" s="70"/>
      <c r="F23" s="70"/>
      <c r="G23" s="70"/>
      <c r="H23" s="70"/>
      <c r="I23" s="70"/>
      <c r="J23" s="70"/>
      <c r="L23" s="70"/>
      <c r="M23" s="70"/>
      <c r="N23" s="70"/>
      <c r="O23" s="70"/>
      <c r="P23" s="70"/>
      <c r="Q23" s="71"/>
      <c r="R23" s="69"/>
      <c r="S23" s="70"/>
      <c r="T23" s="70"/>
      <c r="U23" s="70"/>
      <c r="V23" s="70"/>
      <c r="W23" s="70"/>
      <c r="X23" s="70"/>
      <c r="Y23" s="70"/>
      <c r="Z23" s="70"/>
      <c r="AA23" s="70"/>
      <c r="AB23" s="70"/>
      <c r="AC23" s="70"/>
      <c r="AD23" s="70"/>
      <c r="AE23" s="70"/>
      <c r="AF23" s="70"/>
      <c r="AG23" s="70"/>
      <c r="AH23" s="70"/>
      <c r="AI23" s="71"/>
    </row>
    <row r="24" spans="1:35" s="68" customFormat="1" ht="26.25" customHeight="1">
      <c r="A24" s="69"/>
      <c r="B24" s="70"/>
      <c r="C24" s="70"/>
      <c r="D24" s="70"/>
      <c r="E24" s="70"/>
      <c r="F24" s="70"/>
      <c r="G24" s="70"/>
      <c r="H24" s="70"/>
      <c r="I24" s="70"/>
      <c r="J24" s="70"/>
      <c r="L24" s="70"/>
      <c r="M24" s="70"/>
      <c r="N24" s="70"/>
      <c r="O24" s="70"/>
      <c r="P24" s="70"/>
      <c r="Q24" s="71"/>
      <c r="R24" s="69"/>
      <c r="S24" s="70"/>
      <c r="T24" s="70"/>
      <c r="U24" s="70"/>
      <c r="V24" s="70"/>
      <c r="W24" s="70"/>
      <c r="X24" s="70"/>
      <c r="Y24" s="70"/>
      <c r="Z24" s="70"/>
      <c r="AA24" s="70"/>
      <c r="AB24" s="70"/>
      <c r="AC24" s="70"/>
      <c r="AD24" s="70"/>
      <c r="AE24" s="70"/>
      <c r="AF24" s="70"/>
      <c r="AG24" s="70"/>
      <c r="AH24" s="70"/>
      <c r="AI24" s="71"/>
    </row>
    <row r="25" spans="1:35" s="68" customFormat="1" ht="26.25" customHeight="1">
      <c r="A25" s="69"/>
      <c r="B25" s="70"/>
      <c r="C25" s="70"/>
      <c r="D25" s="70"/>
      <c r="E25" s="70"/>
      <c r="F25" s="70"/>
      <c r="G25" s="70"/>
      <c r="H25" s="70"/>
      <c r="I25" s="70"/>
      <c r="J25" s="70"/>
      <c r="K25" s="70"/>
      <c r="L25" s="70"/>
      <c r="M25" s="70"/>
      <c r="N25" s="70"/>
      <c r="O25" s="70"/>
      <c r="P25" s="70"/>
      <c r="Q25" s="71"/>
      <c r="R25" s="69"/>
      <c r="S25" s="70"/>
      <c r="T25" s="70"/>
      <c r="U25" s="70"/>
      <c r="V25" s="70"/>
      <c r="W25" s="70"/>
      <c r="X25" s="70"/>
      <c r="Y25" s="70"/>
      <c r="Z25" s="70"/>
      <c r="AA25" s="70"/>
      <c r="AB25" s="70"/>
      <c r="AC25" s="70"/>
      <c r="AD25" s="70"/>
      <c r="AE25" s="70"/>
      <c r="AF25" s="70"/>
      <c r="AG25" s="70"/>
      <c r="AH25" s="70"/>
      <c r="AI25" s="71"/>
    </row>
    <row r="26" spans="1:35" s="68" customFormat="1" ht="26.25" customHeight="1">
      <c r="A26" s="73"/>
      <c r="B26" s="74"/>
      <c r="C26" s="74"/>
      <c r="D26" s="74"/>
      <c r="E26" s="74"/>
      <c r="F26" s="74"/>
      <c r="G26" s="74"/>
      <c r="H26" s="74"/>
      <c r="I26" s="74"/>
      <c r="J26" s="74"/>
      <c r="K26" s="74"/>
      <c r="L26" s="74"/>
      <c r="M26" s="74"/>
      <c r="N26" s="74"/>
      <c r="O26" s="74"/>
      <c r="P26" s="74"/>
      <c r="Q26" s="75"/>
      <c r="R26" s="73"/>
      <c r="S26" s="74"/>
      <c r="T26" s="74"/>
      <c r="U26" s="74"/>
      <c r="V26" s="74"/>
      <c r="W26" s="74"/>
      <c r="X26" s="74"/>
      <c r="Y26" s="74"/>
      <c r="Z26" s="74"/>
      <c r="AA26" s="74"/>
      <c r="AB26" s="74"/>
      <c r="AC26" s="74"/>
      <c r="AD26" s="74"/>
      <c r="AE26" s="74"/>
      <c r="AF26" s="74"/>
      <c r="AG26" s="74"/>
      <c r="AH26" s="74"/>
      <c r="AI26" s="75"/>
    </row>
    <row r="27" spans="1:35" s="68" customFormat="1" ht="26.25" customHeight="1">
      <c r="A27" s="65"/>
      <c r="B27" s="66"/>
      <c r="C27" s="66"/>
      <c r="D27" s="66"/>
      <c r="E27" s="66"/>
      <c r="F27" s="66"/>
      <c r="G27" s="66"/>
      <c r="H27" s="66"/>
      <c r="I27" s="66"/>
      <c r="J27" s="66"/>
      <c r="K27" s="66"/>
      <c r="L27" s="66"/>
      <c r="M27" s="66"/>
      <c r="N27" s="66"/>
      <c r="O27" s="66"/>
      <c r="P27" s="66"/>
      <c r="Q27" s="67"/>
      <c r="R27" s="65"/>
      <c r="S27" s="66"/>
      <c r="T27" s="66"/>
      <c r="U27" s="66"/>
      <c r="V27" s="66"/>
      <c r="W27" s="66"/>
      <c r="X27" s="66"/>
      <c r="Y27" s="66"/>
      <c r="Z27" s="66"/>
      <c r="AA27" s="66"/>
      <c r="AB27" s="66"/>
      <c r="AC27" s="66"/>
      <c r="AD27" s="66"/>
      <c r="AE27" s="66"/>
      <c r="AF27" s="66"/>
      <c r="AG27" s="66"/>
      <c r="AH27" s="66"/>
      <c r="AI27" s="67"/>
    </row>
    <row r="28" spans="1:35" s="68" customFormat="1" ht="26.25" customHeight="1">
      <c r="A28" s="69"/>
      <c r="B28" s="70" t="s">
        <v>202</v>
      </c>
      <c r="C28" s="70"/>
      <c r="D28" s="70"/>
      <c r="E28" s="70"/>
      <c r="F28" s="70"/>
      <c r="G28" s="70"/>
      <c r="H28" s="70"/>
      <c r="I28" s="70"/>
      <c r="J28" s="70"/>
      <c r="K28" s="70"/>
      <c r="L28" s="70"/>
      <c r="M28" s="70"/>
      <c r="N28" s="70"/>
      <c r="O28" s="70"/>
      <c r="P28" s="70"/>
      <c r="Q28" s="71"/>
      <c r="R28" s="69"/>
      <c r="S28" s="70" t="s">
        <v>203</v>
      </c>
      <c r="T28" s="70"/>
      <c r="U28" s="70"/>
      <c r="V28" s="70"/>
      <c r="W28" s="70"/>
      <c r="X28" s="70"/>
      <c r="Y28" s="70"/>
      <c r="Z28" s="70"/>
      <c r="AA28" s="70"/>
      <c r="AB28" s="70"/>
      <c r="AC28" s="70"/>
      <c r="AD28" s="70"/>
      <c r="AE28" s="70"/>
      <c r="AF28" s="70"/>
      <c r="AG28" s="70"/>
      <c r="AH28" s="70"/>
      <c r="AI28" s="71"/>
    </row>
    <row r="29" spans="1:35" s="68" customFormat="1" ht="26.25" customHeight="1">
      <c r="A29" s="69"/>
      <c r="B29" s="70"/>
      <c r="C29" s="70"/>
      <c r="D29" s="70"/>
      <c r="E29" s="70"/>
      <c r="F29" s="70"/>
      <c r="G29" s="70"/>
      <c r="H29" s="70"/>
      <c r="I29" s="70"/>
      <c r="J29" s="70"/>
      <c r="K29" s="72" t="s">
        <v>188</v>
      </c>
      <c r="L29" s="70"/>
      <c r="M29" s="70"/>
      <c r="N29" s="70"/>
      <c r="O29" s="70"/>
      <c r="P29" s="70"/>
      <c r="Q29" s="71"/>
      <c r="R29" s="69"/>
      <c r="S29" s="70"/>
      <c r="T29" s="70"/>
      <c r="U29" s="70"/>
      <c r="V29" s="70"/>
      <c r="W29" s="70"/>
      <c r="X29" s="70"/>
      <c r="Y29" s="70"/>
      <c r="Z29" s="70"/>
      <c r="AA29" s="70"/>
      <c r="AB29" s="72" t="s">
        <v>188</v>
      </c>
      <c r="AC29" s="70"/>
      <c r="AD29" s="70"/>
      <c r="AE29" s="70"/>
      <c r="AF29" s="70"/>
      <c r="AG29" s="70"/>
      <c r="AH29" s="70"/>
      <c r="AI29" s="71"/>
    </row>
    <row r="30" spans="1:35" s="68" customFormat="1" ht="26.25" customHeight="1">
      <c r="A30" s="69"/>
      <c r="B30" s="70"/>
      <c r="C30" s="70"/>
      <c r="D30" s="70"/>
      <c r="E30" s="70"/>
      <c r="F30" s="70"/>
      <c r="G30" s="70"/>
      <c r="H30" s="70"/>
      <c r="I30" s="70"/>
      <c r="J30" s="70"/>
      <c r="K30" s="70" t="s">
        <v>189</v>
      </c>
      <c r="L30" s="70"/>
      <c r="M30" s="70"/>
      <c r="N30" s="70"/>
      <c r="O30" s="70"/>
      <c r="P30" s="70"/>
      <c r="Q30" s="71"/>
      <c r="R30" s="69"/>
      <c r="S30" s="70"/>
      <c r="T30" s="70"/>
      <c r="U30" s="70"/>
      <c r="V30" s="70"/>
      <c r="W30" s="70"/>
      <c r="X30" s="70"/>
      <c r="Y30" s="70"/>
      <c r="Z30" s="70"/>
      <c r="AA30" s="70"/>
      <c r="AB30" s="70" t="s">
        <v>204</v>
      </c>
      <c r="AC30" s="70"/>
      <c r="AD30" s="70"/>
      <c r="AE30" s="70"/>
      <c r="AF30" s="70"/>
      <c r="AG30" s="70"/>
      <c r="AH30" s="70"/>
      <c r="AI30" s="71"/>
    </row>
    <row r="31" spans="1:35" s="68" customFormat="1" ht="26.25" customHeight="1">
      <c r="A31" s="69"/>
      <c r="B31" s="70"/>
      <c r="C31" s="70"/>
      <c r="D31" s="70"/>
      <c r="E31" s="70"/>
      <c r="F31" s="70"/>
      <c r="G31" s="70"/>
      <c r="H31" s="70"/>
      <c r="I31" s="70"/>
      <c r="J31" s="70"/>
      <c r="K31" s="70" t="s">
        <v>205</v>
      </c>
      <c r="L31" s="70"/>
      <c r="M31" s="70"/>
      <c r="N31" s="70"/>
      <c r="O31" s="70"/>
      <c r="P31" s="70"/>
      <c r="Q31" s="71"/>
      <c r="R31" s="69"/>
      <c r="S31" s="70"/>
      <c r="T31" s="70"/>
      <c r="U31" s="70"/>
      <c r="V31" s="70"/>
      <c r="W31" s="70"/>
      <c r="X31" s="70"/>
      <c r="Y31" s="70"/>
      <c r="Z31" s="70"/>
      <c r="AA31" s="70"/>
      <c r="AB31" s="70"/>
      <c r="AC31" s="70"/>
      <c r="AD31" s="70"/>
      <c r="AE31" s="70"/>
      <c r="AF31" s="70"/>
      <c r="AG31" s="70"/>
      <c r="AH31" s="70"/>
      <c r="AI31" s="71"/>
    </row>
    <row r="32" spans="1:35" s="68" customFormat="1" ht="26.25" customHeight="1">
      <c r="A32" s="69"/>
      <c r="B32" s="70"/>
      <c r="C32" s="70"/>
      <c r="D32" s="70"/>
      <c r="E32" s="70"/>
      <c r="F32" s="70"/>
      <c r="G32" s="70"/>
      <c r="H32" s="70"/>
      <c r="I32" s="70"/>
      <c r="J32" s="70"/>
      <c r="K32" s="70" t="s">
        <v>206</v>
      </c>
      <c r="L32" s="70"/>
      <c r="M32" s="70"/>
      <c r="N32" s="70"/>
      <c r="O32" s="70"/>
      <c r="P32" s="70"/>
      <c r="Q32" s="71"/>
      <c r="R32" s="69"/>
      <c r="S32" s="70"/>
      <c r="T32" s="70"/>
      <c r="U32" s="70"/>
      <c r="V32" s="70"/>
      <c r="W32" s="70"/>
      <c r="X32" s="70"/>
      <c r="Y32" s="70"/>
      <c r="Z32" s="70"/>
      <c r="AA32" s="70"/>
      <c r="AB32" s="70" t="s">
        <v>207</v>
      </c>
      <c r="AC32" s="70"/>
      <c r="AD32" s="70"/>
      <c r="AE32" s="70"/>
      <c r="AF32" s="70"/>
      <c r="AG32" s="70"/>
      <c r="AH32" s="70"/>
      <c r="AI32" s="71"/>
    </row>
    <row r="33" spans="1:35" s="68" customFormat="1" ht="26.25" customHeight="1">
      <c r="A33" s="69"/>
      <c r="B33" s="70"/>
      <c r="C33" s="70"/>
      <c r="D33" s="70"/>
      <c r="E33" s="70"/>
      <c r="F33" s="70"/>
      <c r="G33" s="70"/>
      <c r="H33" s="70"/>
      <c r="I33" s="70"/>
      <c r="J33" s="70"/>
      <c r="K33" s="70"/>
      <c r="L33" s="70"/>
      <c r="M33" s="70"/>
      <c r="N33" s="70"/>
      <c r="O33" s="70"/>
      <c r="P33" s="70"/>
      <c r="Q33" s="71"/>
      <c r="R33" s="69"/>
      <c r="S33" s="70"/>
      <c r="T33" s="70"/>
      <c r="U33" s="70"/>
      <c r="V33" s="70"/>
      <c r="W33" s="70"/>
      <c r="X33" s="70"/>
      <c r="Y33" s="70"/>
      <c r="Z33" s="70"/>
      <c r="AA33" s="70"/>
      <c r="AB33" s="70"/>
      <c r="AC33" s="70"/>
      <c r="AD33" s="70"/>
      <c r="AE33" s="70"/>
      <c r="AF33" s="70"/>
      <c r="AG33" s="70"/>
      <c r="AH33" s="70"/>
      <c r="AI33" s="71"/>
    </row>
    <row r="34" spans="1:35" s="68" customFormat="1" ht="26.25" customHeight="1">
      <c r="A34" s="69"/>
      <c r="B34" s="70"/>
      <c r="C34" s="70"/>
      <c r="D34" s="70"/>
      <c r="E34" s="70"/>
      <c r="F34" s="70"/>
      <c r="G34" s="70"/>
      <c r="H34" s="70"/>
      <c r="I34" s="70"/>
      <c r="J34" s="70"/>
      <c r="K34" s="68" t="s">
        <v>208</v>
      </c>
      <c r="L34" s="70"/>
      <c r="M34" s="70"/>
      <c r="N34" s="70"/>
      <c r="O34" s="70"/>
      <c r="P34" s="70"/>
      <c r="Q34" s="71"/>
      <c r="R34" s="69"/>
      <c r="S34" s="70"/>
      <c r="T34" s="70"/>
      <c r="U34" s="70"/>
      <c r="V34" s="70"/>
      <c r="W34" s="70"/>
      <c r="X34" s="70"/>
      <c r="Y34" s="70"/>
      <c r="Z34" s="70"/>
      <c r="AA34" s="70"/>
      <c r="AB34" s="70" t="s">
        <v>209</v>
      </c>
      <c r="AC34" s="70"/>
      <c r="AD34" s="70"/>
      <c r="AE34" s="70"/>
      <c r="AF34" s="70"/>
      <c r="AG34" s="70"/>
      <c r="AH34" s="70"/>
      <c r="AI34" s="71"/>
    </row>
    <row r="35" spans="1:35" s="68" customFormat="1" ht="26.25" customHeight="1">
      <c r="A35" s="69"/>
      <c r="B35" s="70"/>
      <c r="C35" s="70"/>
      <c r="D35" s="70"/>
      <c r="E35" s="70"/>
      <c r="F35" s="70"/>
      <c r="G35" s="70"/>
      <c r="H35" s="70"/>
      <c r="I35" s="70"/>
      <c r="J35" s="70"/>
      <c r="K35" s="68" t="s">
        <v>210</v>
      </c>
      <c r="L35" s="70"/>
      <c r="M35" s="70"/>
      <c r="N35" s="70"/>
      <c r="O35" s="70"/>
      <c r="P35" s="70"/>
      <c r="Q35" s="71"/>
      <c r="R35" s="69"/>
      <c r="S35" s="70"/>
      <c r="T35" s="70"/>
      <c r="U35" s="70"/>
      <c r="V35" s="70"/>
      <c r="W35" s="70"/>
      <c r="X35" s="70"/>
      <c r="Y35" s="70"/>
      <c r="Z35" s="70"/>
      <c r="AA35" s="70"/>
      <c r="AB35" s="70" t="s">
        <v>211</v>
      </c>
      <c r="AC35" s="70"/>
      <c r="AD35" s="70"/>
      <c r="AE35" s="70"/>
      <c r="AF35" s="70"/>
      <c r="AG35" s="70"/>
      <c r="AH35" s="70"/>
      <c r="AI35" s="71"/>
    </row>
    <row r="36" spans="1:35" s="68" customFormat="1" ht="26.25" customHeight="1">
      <c r="A36" s="69"/>
      <c r="B36" s="70"/>
      <c r="C36" s="70"/>
      <c r="D36" s="70"/>
      <c r="E36" s="70"/>
      <c r="F36" s="70"/>
      <c r="G36" s="70"/>
      <c r="H36" s="70"/>
      <c r="I36" s="70"/>
      <c r="J36" s="70"/>
      <c r="K36" s="70"/>
      <c r="L36" s="70"/>
      <c r="M36" s="70"/>
      <c r="N36" s="70"/>
      <c r="O36" s="70"/>
      <c r="P36" s="70"/>
      <c r="Q36" s="71"/>
      <c r="R36" s="69"/>
      <c r="S36" s="70"/>
      <c r="T36" s="70"/>
      <c r="U36" s="70"/>
      <c r="V36" s="70"/>
      <c r="W36" s="70"/>
      <c r="X36" s="70"/>
      <c r="Y36" s="70"/>
      <c r="Z36" s="70"/>
      <c r="AA36" s="70"/>
      <c r="AB36" s="70" t="s">
        <v>224</v>
      </c>
      <c r="AC36" s="70"/>
      <c r="AD36" s="70"/>
      <c r="AE36" s="70"/>
      <c r="AF36" s="70"/>
      <c r="AG36" s="70"/>
      <c r="AH36" s="70"/>
      <c r="AI36" s="71"/>
    </row>
    <row r="37" spans="1:35" s="68" customFormat="1" ht="26.25" customHeight="1">
      <c r="A37" s="69"/>
      <c r="B37" s="70"/>
      <c r="C37" s="70"/>
      <c r="D37" s="70"/>
      <c r="E37" s="70"/>
      <c r="F37" s="70"/>
      <c r="G37" s="70"/>
      <c r="H37" s="70"/>
      <c r="I37" s="70"/>
      <c r="J37" s="70"/>
      <c r="K37" s="70" t="s">
        <v>212</v>
      </c>
      <c r="L37" s="70"/>
      <c r="M37" s="70"/>
      <c r="N37" s="70"/>
      <c r="O37" s="70"/>
      <c r="P37" s="70"/>
      <c r="Q37" s="71"/>
      <c r="R37" s="69"/>
      <c r="S37" s="70"/>
      <c r="T37" s="70"/>
      <c r="U37" s="70"/>
      <c r="V37" s="70"/>
      <c r="W37" s="70"/>
      <c r="X37" s="70"/>
      <c r="Y37" s="70"/>
      <c r="Z37" s="70"/>
      <c r="AA37" s="70"/>
      <c r="AB37" s="70" t="s">
        <v>225</v>
      </c>
      <c r="AC37" s="70"/>
      <c r="AD37" s="70"/>
      <c r="AE37" s="70"/>
      <c r="AF37" s="70"/>
      <c r="AG37" s="70"/>
      <c r="AH37" s="70"/>
      <c r="AI37" s="71"/>
    </row>
    <row r="38" spans="1:35" s="68" customFormat="1" ht="26.25" customHeight="1">
      <c r="A38" s="69"/>
      <c r="B38" s="70"/>
      <c r="C38" s="70"/>
      <c r="D38" s="70"/>
      <c r="E38" s="70"/>
      <c r="F38" s="70"/>
      <c r="G38" s="70"/>
      <c r="H38" s="70"/>
      <c r="I38" s="70"/>
      <c r="J38" s="70"/>
      <c r="K38" s="70" t="s">
        <v>213</v>
      </c>
      <c r="L38" s="70"/>
      <c r="M38" s="70"/>
      <c r="N38" s="70"/>
      <c r="O38" s="70"/>
      <c r="P38" s="70"/>
      <c r="Q38" s="71"/>
      <c r="R38" s="69"/>
      <c r="S38" s="70"/>
      <c r="T38" s="70"/>
      <c r="U38" s="70"/>
      <c r="V38" s="70"/>
      <c r="W38" s="70"/>
      <c r="X38" s="70"/>
      <c r="Y38" s="70"/>
      <c r="Z38" s="70"/>
      <c r="AA38" s="70"/>
      <c r="AB38" s="70" t="s">
        <v>214</v>
      </c>
      <c r="AC38" s="70"/>
      <c r="AD38" s="70"/>
      <c r="AE38" s="70"/>
      <c r="AF38" s="70"/>
      <c r="AG38" s="70"/>
      <c r="AH38" s="70"/>
      <c r="AI38" s="71"/>
    </row>
    <row r="39" spans="1:35" s="68" customFormat="1" ht="26.25" customHeight="1">
      <c r="A39" s="69"/>
      <c r="B39" s="70"/>
      <c r="C39" s="70"/>
      <c r="D39" s="70"/>
      <c r="E39" s="70"/>
      <c r="F39" s="70"/>
      <c r="G39" s="70"/>
      <c r="H39" s="70"/>
      <c r="I39" s="70"/>
      <c r="J39" s="70"/>
      <c r="K39" s="70" t="s">
        <v>196</v>
      </c>
      <c r="L39" s="70"/>
      <c r="M39" s="70"/>
      <c r="N39" s="70"/>
      <c r="O39" s="70"/>
      <c r="P39" s="70"/>
      <c r="Q39" s="71"/>
      <c r="R39" s="69"/>
      <c r="S39" s="70"/>
      <c r="T39" s="70"/>
      <c r="U39" s="70"/>
      <c r="V39" s="70"/>
      <c r="W39" s="70"/>
      <c r="X39" s="70"/>
      <c r="Y39" s="70"/>
      <c r="Z39" s="70"/>
      <c r="AA39" s="70"/>
      <c r="AB39" s="70"/>
      <c r="AC39" s="70"/>
      <c r="AD39" s="70"/>
      <c r="AE39" s="70"/>
      <c r="AF39" s="70"/>
      <c r="AG39" s="70"/>
      <c r="AH39" s="70"/>
      <c r="AI39" s="71"/>
    </row>
    <row r="40" spans="1:35" s="68" customFormat="1" ht="26.25" customHeight="1">
      <c r="A40" s="69"/>
      <c r="B40" s="70"/>
      <c r="C40" s="70"/>
      <c r="D40" s="70"/>
      <c r="E40" s="70"/>
      <c r="F40" s="70"/>
      <c r="G40" s="70"/>
      <c r="H40" s="70"/>
      <c r="I40" s="70"/>
      <c r="J40" s="70"/>
      <c r="K40" s="70" t="s">
        <v>215</v>
      </c>
      <c r="L40" s="70"/>
      <c r="M40" s="70"/>
      <c r="N40" s="70"/>
      <c r="O40" s="70"/>
      <c r="P40" s="70"/>
      <c r="Q40" s="71"/>
      <c r="R40" s="69"/>
      <c r="S40" s="70"/>
      <c r="T40" s="70"/>
      <c r="U40" s="70"/>
      <c r="V40" s="70"/>
      <c r="W40" s="70"/>
      <c r="X40" s="70"/>
      <c r="Y40" s="70"/>
      <c r="Z40" s="70"/>
      <c r="AA40" s="70"/>
      <c r="AB40" s="70" t="s">
        <v>199</v>
      </c>
      <c r="AC40" s="70"/>
      <c r="AD40" s="70"/>
      <c r="AE40" s="70"/>
      <c r="AF40" s="70"/>
      <c r="AG40" s="70"/>
      <c r="AH40" s="70"/>
      <c r="AI40" s="71"/>
    </row>
    <row r="41" spans="1:35" s="68" customFormat="1" ht="26.25" customHeight="1">
      <c r="A41" s="69"/>
      <c r="B41" s="70"/>
      <c r="C41" s="70"/>
      <c r="D41" s="70"/>
      <c r="E41" s="70"/>
      <c r="F41" s="70"/>
      <c r="G41" s="70"/>
      <c r="H41" s="70"/>
      <c r="I41" s="70"/>
      <c r="J41" s="70"/>
      <c r="K41" s="70"/>
      <c r="L41" s="70"/>
      <c r="M41" s="70"/>
      <c r="N41" s="70"/>
      <c r="O41" s="70"/>
      <c r="P41" s="70"/>
      <c r="Q41" s="71"/>
      <c r="R41" s="69"/>
      <c r="S41" s="70"/>
      <c r="T41" s="70"/>
      <c r="U41" s="70"/>
      <c r="V41" s="70"/>
      <c r="W41" s="70"/>
      <c r="X41" s="70"/>
      <c r="Y41" s="70"/>
      <c r="Z41" s="70"/>
      <c r="AA41" s="70"/>
      <c r="AB41" s="70" t="s">
        <v>200</v>
      </c>
      <c r="AC41" s="70"/>
      <c r="AD41" s="70"/>
      <c r="AE41" s="70"/>
      <c r="AF41" s="70"/>
      <c r="AG41" s="70"/>
      <c r="AH41" s="70"/>
      <c r="AI41" s="71"/>
    </row>
    <row r="42" spans="1:35" s="68" customFormat="1" ht="26.25" customHeight="1">
      <c r="A42" s="69"/>
      <c r="B42" s="70"/>
      <c r="C42" s="70"/>
      <c r="D42" s="70"/>
      <c r="E42" s="70"/>
      <c r="F42" s="70"/>
      <c r="G42" s="70"/>
      <c r="H42" s="70"/>
      <c r="I42" s="70"/>
      <c r="J42" s="70"/>
      <c r="K42" s="70" t="s">
        <v>199</v>
      </c>
      <c r="L42" s="70"/>
      <c r="M42" s="70"/>
      <c r="N42" s="70"/>
      <c r="O42" s="70"/>
      <c r="P42" s="70"/>
      <c r="Q42" s="71"/>
      <c r="R42" s="69"/>
      <c r="S42" s="70"/>
      <c r="T42" s="70"/>
      <c r="U42" s="70"/>
      <c r="V42" s="70"/>
      <c r="W42" s="70"/>
      <c r="X42" s="70"/>
      <c r="Y42" s="70"/>
      <c r="Z42" s="70"/>
      <c r="AA42" s="70"/>
      <c r="AB42" s="70" t="s">
        <v>201</v>
      </c>
      <c r="AC42" s="70"/>
      <c r="AD42" s="70"/>
      <c r="AE42" s="70"/>
      <c r="AF42" s="70"/>
      <c r="AG42" s="70"/>
      <c r="AH42" s="70"/>
      <c r="AI42" s="71"/>
    </row>
    <row r="43" spans="1:35" s="68" customFormat="1" ht="26.25" customHeight="1">
      <c r="A43" s="69"/>
      <c r="B43" s="70"/>
      <c r="C43" s="70"/>
      <c r="D43" s="70"/>
      <c r="E43" s="70"/>
      <c r="F43" s="70"/>
      <c r="G43" s="70"/>
      <c r="H43" s="70"/>
      <c r="I43" s="70"/>
      <c r="J43" s="70"/>
      <c r="K43" s="70" t="s">
        <v>200</v>
      </c>
      <c r="L43" s="70"/>
      <c r="M43" s="70"/>
      <c r="N43" s="70"/>
      <c r="O43" s="70"/>
      <c r="P43" s="70"/>
      <c r="Q43" s="71"/>
      <c r="R43" s="69"/>
      <c r="S43" s="70"/>
      <c r="T43" s="70"/>
      <c r="U43" s="70"/>
      <c r="V43" s="70"/>
      <c r="W43" s="70"/>
      <c r="X43" s="70"/>
      <c r="Y43" s="70"/>
      <c r="Z43" s="70"/>
      <c r="AA43" s="70"/>
      <c r="AB43" s="70" t="s">
        <v>200</v>
      </c>
      <c r="AC43" s="70"/>
      <c r="AD43" s="70"/>
      <c r="AE43" s="70"/>
      <c r="AF43" s="70"/>
      <c r="AG43" s="70"/>
      <c r="AH43" s="70"/>
      <c r="AI43" s="71"/>
    </row>
    <row r="44" spans="1:35" s="68" customFormat="1" ht="26.25" customHeight="1">
      <c r="A44" s="69"/>
      <c r="B44" s="70"/>
      <c r="C44" s="70"/>
      <c r="D44" s="70"/>
      <c r="E44" s="70"/>
      <c r="F44" s="70"/>
      <c r="G44" s="70"/>
      <c r="H44" s="70"/>
      <c r="I44" s="70"/>
      <c r="J44" s="70"/>
      <c r="K44" s="70" t="s">
        <v>201</v>
      </c>
      <c r="L44" s="70"/>
      <c r="M44" s="70"/>
      <c r="N44" s="70"/>
      <c r="O44" s="70"/>
      <c r="P44" s="70"/>
      <c r="Q44" s="71"/>
      <c r="R44" s="69"/>
      <c r="S44" s="70"/>
      <c r="T44" s="70"/>
      <c r="U44" s="70"/>
      <c r="V44" s="70"/>
      <c r="W44" s="70"/>
      <c r="X44" s="70"/>
      <c r="Y44" s="70"/>
      <c r="Z44" s="70"/>
      <c r="AA44" s="70"/>
      <c r="AB44" s="70"/>
      <c r="AC44" s="70"/>
      <c r="AD44" s="70"/>
      <c r="AE44" s="70"/>
      <c r="AF44" s="70"/>
      <c r="AG44" s="70"/>
      <c r="AH44" s="70"/>
      <c r="AI44" s="71"/>
    </row>
    <row r="45" spans="1:35" s="68" customFormat="1" ht="26.25" customHeight="1">
      <c r="A45" s="69"/>
      <c r="B45" s="70"/>
      <c r="C45" s="70"/>
      <c r="D45" s="70"/>
      <c r="E45" s="70"/>
      <c r="F45" s="70"/>
      <c r="G45" s="70"/>
      <c r="H45" s="70"/>
      <c r="I45" s="70"/>
      <c r="J45" s="70"/>
      <c r="K45" s="70" t="s">
        <v>200</v>
      </c>
      <c r="L45" s="70"/>
      <c r="M45" s="70"/>
      <c r="N45" s="70"/>
      <c r="O45" s="70"/>
      <c r="P45" s="70"/>
      <c r="Q45" s="71"/>
      <c r="R45" s="69"/>
      <c r="S45" s="70"/>
      <c r="T45" s="70"/>
      <c r="U45" s="70"/>
      <c r="V45" s="70"/>
      <c r="W45" s="70"/>
      <c r="X45" s="70"/>
      <c r="Y45" s="70"/>
      <c r="Z45" s="70"/>
      <c r="AA45" s="70"/>
      <c r="AB45" s="70"/>
      <c r="AC45" s="70"/>
      <c r="AD45" s="70"/>
      <c r="AE45" s="70"/>
      <c r="AF45" s="70"/>
      <c r="AG45" s="70"/>
      <c r="AH45" s="70"/>
      <c r="AI45" s="71"/>
    </row>
    <row r="46" spans="1:35" s="68" customFormat="1" ht="26.25" customHeight="1">
      <c r="A46" s="69"/>
      <c r="B46" s="70"/>
      <c r="C46" s="70"/>
      <c r="D46" s="70"/>
      <c r="E46" s="70"/>
      <c r="F46" s="70"/>
      <c r="G46" s="70"/>
      <c r="H46" s="70"/>
      <c r="I46" s="70"/>
      <c r="J46" s="70"/>
      <c r="K46" s="70"/>
      <c r="L46" s="70"/>
      <c r="M46" s="70"/>
      <c r="N46" s="70"/>
      <c r="O46" s="70"/>
      <c r="P46" s="70"/>
      <c r="Q46" s="71"/>
      <c r="R46" s="69"/>
      <c r="S46" s="70"/>
      <c r="T46" s="70"/>
      <c r="U46" s="70"/>
      <c r="V46" s="70"/>
      <c r="W46" s="70"/>
      <c r="X46" s="70"/>
      <c r="Y46" s="70"/>
      <c r="Z46" s="70"/>
      <c r="AA46" s="70"/>
      <c r="AB46" s="70"/>
      <c r="AC46" s="70"/>
      <c r="AD46" s="70"/>
      <c r="AE46" s="70"/>
      <c r="AF46" s="70"/>
      <c r="AG46" s="70"/>
      <c r="AH46" s="70"/>
      <c r="AI46" s="71"/>
    </row>
    <row r="47" spans="1:35" s="68" customFormat="1" ht="26.25" customHeight="1">
      <c r="A47" s="69"/>
      <c r="B47" s="70"/>
      <c r="C47" s="70"/>
      <c r="D47" s="70"/>
      <c r="E47" s="70"/>
      <c r="F47" s="70"/>
      <c r="G47" s="70"/>
      <c r="H47" s="70"/>
      <c r="I47" s="70"/>
      <c r="J47" s="70"/>
      <c r="K47" s="70"/>
      <c r="L47" s="70"/>
      <c r="M47" s="70"/>
      <c r="N47" s="70"/>
      <c r="O47" s="70"/>
      <c r="P47" s="70"/>
      <c r="Q47" s="71"/>
      <c r="R47" s="69"/>
      <c r="S47" s="70"/>
      <c r="T47" s="70"/>
      <c r="U47" s="70"/>
      <c r="V47" s="70"/>
      <c r="W47" s="70"/>
      <c r="X47" s="70"/>
      <c r="Y47" s="70"/>
      <c r="Z47" s="70"/>
      <c r="AA47" s="70"/>
      <c r="AB47" s="70"/>
      <c r="AC47" s="70"/>
      <c r="AD47" s="70"/>
      <c r="AE47" s="70"/>
      <c r="AF47" s="70"/>
      <c r="AG47" s="70"/>
      <c r="AH47" s="70"/>
      <c r="AI47" s="71"/>
    </row>
    <row r="48" spans="1:35" s="68" customFormat="1" ht="26.25" customHeight="1">
      <c r="A48" s="69"/>
      <c r="B48" s="70"/>
      <c r="C48" s="70"/>
      <c r="D48" s="70"/>
      <c r="E48" s="70"/>
      <c r="F48" s="70"/>
      <c r="G48" s="70"/>
      <c r="H48" s="70"/>
      <c r="I48" s="70"/>
      <c r="J48" s="70"/>
      <c r="K48" s="70"/>
      <c r="L48" s="70"/>
      <c r="M48" s="70"/>
      <c r="N48" s="70"/>
      <c r="O48" s="70"/>
      <c r="P48" s="70"/>
      <c r="Q48" s="71"/>
      <c r="R48" s="69"/>
      <c r="S48" s="70"/>
      <c r="T48" s="70"/>
      <c r="U48" s="70"/>
      <c r="V48" s="70"/>
      <c r="W48" s="70"/>
      <c r="X48" s="70"/>
      <c r="Y48" s="70"/>
      <c r="Z48" s="70"/>
      <c r="AA48" s="70"/>
      <c r="AB48" s="70"/>
      <c r="AC48" s="70"/>
      <c r="AD48" s="70"/>
      <c r="AE48" s="70"/>
      <c r="AF48" s="70"/>
      <c r="AG48" s="70"/>
      <c r="AH48" s="70"/>
      <c r="AI48" s="71"/>
    </row>
    <row r="49" spans="1:35" s="68" customFormat="1" ht="26.25" customHeight="1">
      <c r="A49" s="69"/>
      <c r="B49" s="70"/>
      <c r="C49" s="70"/>
      <c r="D49" s="70"/>
      <c r="E49" s="70"/>
      <c r="F49" s="70"/>
      <c r="G49" s="70"/>
      <c r="H49" s="70"/>
      <c r="I49" s="70"/>
      <c r="J49" s="70"/>
      <c r="K49" s="70"/>
      <c r="L49" s="70"/>
      <c r="M49" s="70"/>
      <c r="N49" s="70"/>
      <c r="O49" s="70"/>
      <c r="P49" s="70"/>
      <c r="Q49" s="71"/>
      <c r="R49" s="69"/>
      <c r="S49" s="70"/>
      <c r="T49" s="70"/>
      <c r="U49" s="70"/>
      <c r="V49" s="70"/>
      <c r="W49" s="70"/>
      <c r="X49" s="70"/>
      <c r="Y49" s="70"/>
      <c r="Z49" s="70"/>
      <c r="AA49" s="70"/>
      <c r="AB49" s="70"/>
      <c r="AC49" s="70"/>
      <c r="AD49" s="70"/>
      <c r="AE49" s="70"/>
      <c r="AF49" s="70"/>
      <c r="AG49" s="70"/>
      <c r="AH49" s="70"/>
      <c r="AI49" s="71"/>
    </row>
    <row r="50" spans="1:35" s="68" customFormat="1" ht="26.25" customHeight="1">
      <c r="A50" s="69"/>
      <c r="B50" s="70"/>
      <c r="C50" s="70"/>
      <c r="D50" s="70"/>
      <c r="E50" s="70"/>
      <c r="F50" s="70"/>
      <c r="G50" s="70"/>
      <c r="H50" s="70"/>
      <c r="I50" s="70"/>
      <c r="J50" s="70"/>
      <c r="K50" s="70"/>
      <c r="L50" s="70"/>
      <c r="M50" s="70"/>
      <c r="N50" s="70"/>
      <c r="O50" s="70"/>
      <c r="P50" s="70"/>
      <c r="Q50" s="71"/>
      <c r="R50" s="69"/>
      <c r="S50" s="70"/>
      <c r="T50" s="70"/>
      <c r="U50" s="70"/>
      <c r="V50" s="70"/>
      <c r="W50" s="70"/>
      <c r="X50" s="70"/>
      <c r="Y50" s="70"/>
      <c r="Z50" s="70"/>
      <c r="AA50" s="70"/>
      <c r="AB50" s="70"/>
      <c r="AC50" s="70"/>
      <c r="AD50" s="70"/>
      <c r="AE50" s="70"/>
      <c r="AF50" s="70"/>
      <c r="AG50" s="70"/>
      <c r="AH50" s="70"/>
      <c r="AI50" s="71"/>
    </row>
    <row r="51" spans="1:35" s="68" customFormat="1" ht="26.25" customHeight="1">
      <c r="A51" s="73"/>
      <c r="B51" s="74"/>
      <c r="C51" s="74"/>
      <c r="D51" s="74"/>
      <c r="E51" s="74"/>
      <c r="F51" s="74"/>
      <c r="G51" s="74"/>
      <c r="H51" s="74"/>
      <c r="I51" s="74"/>
      <c r="J51" s="74"/>
      <c r="K51" s="74"/>
      <c r="L51" s="74"/>
      <c r="M51" s="74"/>
      <c r="N51" s="74"/>
      <c r="O51" s="74"/>
      <c r="P51" s="74"/>
      <c r="Q51" s="75"/>
      <c r="R51" s="73"/>
      <c r="S51" s="74"/>
      <c r="T51" s="74"/>
      <c r="U51" s="74"/>
      <c r="V51" s="74"/>
      <c r="W51" s="74"/>
      <c r="X51" s="74"/>
      <c r="Y51" s="74"/>
      <c r="Z51" s="74"/>
      <c r="AA51" s="74"/>
      <c r="AB51" s="74"/>
      <c r="AC51" s="74"/>
      <c r="AD51" s="74"/>
      <c r="AE51" s="74"/>
      <c r="AF51" s="74"/>
      <c r="AG51" s="74"/>
      <c r="AH51" s="74"/>
      <c r="AI51" s="75"/>
    </row>
    <row r="52" spans="1:35" s="68" customFormat="1" ht="26.25" customHeight="1">
      <c r="A52" s="65"/>
      <c r="B52" s="66"/>
      <c r="C52" s="66"/>
      <c r="D52" s="66"/>
      <c r="E52" s="66"/>
      <c r="F52" s="66"/>
      <c r="G52" s="66"/>
      <c r="H52" s="66"/>
      <c r="I52" s="66"/>
      <c r="J52" s="66"/>
      <c r="K52" s="66"/>
      <c r="L52" s="66"/>
      <c r="M52" s="66"/>
      <c r="N52" s="66"/>
      <c r="O52" s="66"/>
      <c r="P52" s="66"/>
      <c r="Q52" s="67"/>
      <c r="R52" s="65"/>
      <c r="S52" s="66"/>
      <c r="T52" s="66"/>
      <c r="U52" s="66"/>
      <c r="V52" s="66"/>
      <c r="W52" s="66"/>
      <c r="X52" s="66"/>
      <c r="Y52" s="66"/>
      <c r="Z52" s="66"/>
      <c r="AA52" s="66"/>
      <c r="AB52" s="66"/>
      <c r="AC52" s="66"/>
      <c r="AD52" s="66"/>
      <c r="AE52" s="66"/>
      <c r="AF52" s="66"/>
      <c r="AG52" s="66"/>
      <c r="AH52" s="66"/>
      <c r="AI52" s="67"/>
    </row>
    <row r="53" spans="1:35" s="68" customFormat="1" ht="26.25" customHeight="1">
      <c r="A53" s="69"/>
      <c r="B53" s="70" t="s">
        <v>216</v>
      </c>
      <c r="C53" s="70"/>
      <c r="D53" s="70"/>
      <c r="E53" s="70"/>
      <c r="F53" s="70"/>
      <c r="G53" s="70"/>
      <c r="H53" s="70"/>
      <c r="I53" s="70"/>
      <c r="J53" s="70"/>
      <c r="K53" s="70"/>
      <c r="L53" s="70"/>
      <c r="M53" s="70"/>
      <c r="N53" s="70"/>
      <c r="O53" s="70"/>
      <c r="P53" s="70"/>
      <c r="Q53" s="71"/>
      <c r="R53" s="69"/>
      <c r="S53" s="70" t="s">
        <v>217</v>
      </c>
      <c r="T53" s="70"/>
      <c r="U53" s="70"/>
      <c r="V53" s="70"/>
      <c r="W53" s="70"/>
      <c r="X53" s="70"/>
      <c r="Y53" s="70"/>
      <c r="Z53" s="70"/>
      <c r="AA53" s="70"/>
      <c r="AB53" s="70"/>
      <c r="AC53" s="70"/>
      <c r="AD53" s="70"/>
      <c r="AE53" s="70"/>
      <c r="AF53" s="70"/>
      <c r="AG53" s="70"/>
      <c r="AH53" s="70"/>
      <c r="AI53" s="71"/>
    </row>
    <row r="54" spans="1:35" s="68" customFormat="1" ht="26.25" customHeight="1">
      <c r="A54" s="69"/>
      <c r="B54" s="70"/>
      <c r="C54" s="70"/>
      <c r="D54" s="70"/>
      <c r="E54" s="70"/>
      <c r="F54" s="70"/>
      <c r="G54" s="70"/>
      <c r="H54" s="70"/>
      <c r="I54" s="70"/>
      <c r="J54" s="70"/>
      <c r="K54" s="72" t="s">
        <v>218</v>
      </c>
      <c r="L54" s="70"/>
      <c r="M54" s="70"/>
      <c r="N54" s="70"/>
      <c r="O54" s="70"/>
      <c r="P54" s="70"/>
      <c r="Q54" s="71"/>
      <c r="R54" s="69"/>
      <c r="S54" s="70"/>
      <c r="T54" s="70"/>
      <c r="U54" s="70"/>
      <c r="V54" s="70"/>
      <c r="W54" s="70"/>
      <c r="X54" s="70"/>
      <c r="Y54" s="70"/>
      <c r="Z54" s="70"/>
      <c r="AA54" s="70"/>
      <c r="AB54" s="72" t="s">
        <v>188</v>
      </c>
      <c r="AC54" s="70"/>
      <c r="AD54" s="70"/>
      <c r="AE54" s="70"/>
      <c r="AF54" s="70"/>
      <c r="AG54" s="70"/>
      <c r="AH54" s="70"/>
      <c r="AI54" s="71"/>
    </row>
    <row r="55" spans="1:35" s="68" customFormat="1" ht="26.25" customHeight="1">
      <c r="A55" s="69"/>
      <c r="B55" s="70"/>
      <c r="C55" s="70"/>
      <c r="D55" s="70"/>
      <c r="E55" s="70"/>
      <c r="F55" s="70"/>
      <c r="G55" s="70"/>
      <c r="H55" s="70"/>
      <c r="I55" s="70"/>
      <c r="J55" s="70"/>
      <c r="K55" s="70" t="s">
        <v>219</v>
      </c>
      <c r="L55" s="70"/>
      <c r="M55" s="70"/>
      <c r="N55" s="70"/>
      <c r="O55" s="70"/>
      <c r="P55" s="70"/>
      <c r="Q55" s="71"/>
      <c r="R55" s="69"/>
      <c r="S55" s="70"/>
      <c r="T55" s="70"/>
      <c r="U55" s="70"/>
      <c r="V55" s="70"/>
      <c r="W55" s="70"/>
      <c r="X55" s="70"/>
      <c r="Y55" s="70"/>
      <c r="Z55" s="70"/>
      <c r="AA55" s="70"/>
      <c r="AB55" s="70" t="s">
        <v>232</v>
      </c>
      <c r="AC55" s="70"/>
      <c r="AD55" s="70"/>
      <c r="AE55" s="70"/>
      <c r="AF55" s="70"/>
      <c r="AG55" s="70"/>
      <c r="AH55" s="70"/>
      <c r="AI55" s="71"/>
    </row>
    <row r="56" spans="1:35" s="68" customFormat="1" ht="26.25" customHeight="1">
      <c r="A56" s="69"/>
      <c r="B56" s="70"/>
      <c r="C56" s="70"/>
      <c r="D56" s="70"/>
      <c r="E56" s="70"/>
      <c r="F56" s="70"/>
      <c r="G56" s="70"/>
      <c r="H56" s="70"/>
      <c r="I56" s="70"/>
      <c r="J56" s="70"/>
      <c r="K56" s="70" t="s">
        <v>226</v>
      </c>
      <c r="L56" s="70"/>
      <c r="M56" s="70"/>
      <c r="N56" s="70"/>
      <c r="O56" s="70"/>
      <c r="P56" s="70"/>
      <c r="Q56" s="71"/>
      <c r="R56" s="69"/>
      <c r="S56" s="70"/>
      <c r="T56" s="70"/>
      <c r="U56" s="70"/>
      <c r="V56" s="70"/>
      <c r="W56" s="70"/>
      <c r="X56" s="70"/>
      <c r="Y56" s="70"/>
      <c r="Z56" s="70"/>
      <c r="AA56" s="70"/>
      <c r="AB56" s="70" t="s">
        <v>233</v>
      </c>
      <c r="AC56" s="70"/>
      <c r="AD56" s="70"/>
      <c r="AE56" s="70"/>
      <c r="AF56" s="70"/>
      <c r="AG56" s="70"/>
      <c r="AH56" s="70"/>
      <c r="AI56" s="71"/>
    </row>
    <row r="57" spans="1:35" s="68" customFormat="1" ht="26.25" customHeight="1">
      <c r="A57" s="69"/>
      <c r="B57" s="70"/>
      <c r="C57" s="70"/>
      <c r="D57" s="70"/>
      <c r="E57" s="70"/>
      <c r="F57" s="70"/>
      <c r="G57" s="70"/>
      <c r="H57" s="70"/>
      <c r="I57" s="70"/>
      <c r="J57" s="70"/>
      <c r="K57" s="70" t="s">
        <v>227</v>
      </c>
      <c r="L57" s="70"/>
      <c r="M57" s="70"/>
      <c r="N57" s="70"/>
      <c r="O57" s="70"/>
      <c r="P57" s="70"/>
      <c r="Q57" s="71"/>
      <c r="R57" s="69"/>
      <c r="S57" s="70"/>
      <c r="T57" s="70"/>
      <c r="U57" s="70"/>
      <c r="V57" s="70"/>
      <c r="W57" s="70"/>
      <c r="X57" s="70"/>
      <c r="Y57" s="70"/>
      <c r="Z57" s="70"/>
      <c r="AA57" s="70"/>
      <c r="AB57" s="70"/>
      <c r="AC57" s="70"/>
      <c r="AD57" s="70"/>
      <c r="AE57" s="70"/>
      <c r="AF57" s="70"/>
      <c r="AG57" s="70"/>
      <c r="AH57" s="70"/>
      <c r="AI57" s="71"/>
    </row>
    <row r="58" spans="1:35" s="68" customFormat="1" ht="26.25" customHeight="1">
      <c r="A58" s="69"/>
      <c r="B58" s="70"/>
      <c r="C58" s="70"/>
      <c r="D58" s="70"/>
      <c r="E58" s="70"/>
      <c r="F58" s="70"/>
      <c r="G58" s="70"/>
      <c r="H58" s="70"/>
      <c r="I58" s="70"/>
      <c r="J58" s="70"/>
      <c r="K58" s="70" t="s">
        <v>220</v>
      </c>
      <c r="L58" s="70"/>
      <c r="M58" s="70"/>
      <c r="N58" s="70"/>
      <c r="O58" s="70"/>
      <c r="P58" s="70"/>
      <c r="Q58" s="71"/>
      <c r="R58" s="69"/>
      <c r="S58" s="70"/>
      <c r="T58" s="70"/>
      <c r="U58" s="70"/>
      <c r="V58" s="70"/>
      <c r="W58" s="70"/>
      <c r="X58" s="70"/>
      <c r="Y58" s="70"/>
      <c r="Z58" s="70"/>
      <c r="AA58" s="70"/>
      <c r="AB58" s="70" t="s">
        <v>234</v>
      </c>
      <c r="AC58" s="70"/>
      <c r="AD58" s="70"/>
      <c r="AE58" s="70"/>
      <c r="AF58" s="70"/>
      <c r="AG58" s="70"/>
      <c r="AH58" s="70"/>
      <c r="AI58" s="71"/>
    </row>
    <row r="59" spans="1:35" s="68" customFormat="1" ht="26.25" customHeight="1">
      <c r="A59" s="69"/>
      <c r="B59" s="70"/>
      <c r="C59" s="70"/>
      <c r="D59" s="70"/>
      <c r="E59" s="70"/>
      <c r="F59" s="70"/>
      <c r="G59" s="70"/>
      <c r="H59" s="70"/>
      <c r="I59" s="70"/>
      <c r="J59" s="70"/>
      <c r="K59" s="70" t="s">
        <v>221</v>
      </c>
      <c r="L59" s="70"/>
      <c r="M59" s="70"/>
      <c r="N59" s="70"/>
      <c r="O59" s="70"/>
      <c r="P59" s="70"/>
      <c r="Q59" s="71"/>
      <c r="R59" s="69"/>
      <c r="S59" s="70"/>
      <c r="T59" s="70"/>
      <c r="U59" s="70"/>
      <c r="V59" s="70"/>
      <c r="W59" s="70"/>
      <c r="X59" s="70"/>
      <c r="Y59" s="70"/>
      <c r="Z59" s="70"/>
      <c r="AA59" s="70"/>
      <c r="AB59" s="70"/>
      <c r="AC59" s="70"/>
      <c r="AD59" s="70"/>
      <c r="AE59" s="70"/>
      <c r="AF59" s="70"/>
      <c r="AG59" s="70"/>
      <c r="AH59" s="70"/>
      <c r="AI59" s="71"/>
    </row>
    <row r="60" spans="1:35" s="68" customFormat="1" ht="26.25" customHeight="1">
      <c r="A60" s="69"/>
      <c r="B60" s="70"/>
      <c r="C60" s="70"/>
      <c r="D60" s="70"/>
      <c r="E60" s="70"/>
      <c r="F60" s="70"/>
      <c r="G60" s="70"/>
      <c r="H60" s="70"/>
      <c r="I60" s="70"/>
      <c r="J60" s="70"/>
      <c r="K60" s="70"/>
      <c r="L60" s="70"/>
      <c r="M60" s="70"/>
      <c r="N60" s="70"/>
      <c r="O60" s="70"/>
      <c r="P60" s="70"/>
      <c r="Q60" s="71"/>
      <c r="R60" s="69"/>
      <c r="S60" s="70"/>
      <c r="T60" s="70"/>
      <c r="U60" s="70"/>
      <c r="V60" s="70"/>
      <c r="W60" s="70"/>
      <c r="X60" s="70"/>
      <c r="Y60" s="70"/>
      <c r="Z60" s="70"/>
      <c r="AA60" s="70"/>
      <c r="AB60" s="70" t="s">
        <v>237</v>
      </c>
      <c r="AC60" s="70"/>
      <c r="AD60" s="70"/>
      <c r="AE60" s="70"/>
      <c r="AF60" s="70"/>
      <c r="AG60" s="70"/>
      <c r="AH60" s="70"/>
      <c r="AI60" s="71"/>
    </row>
    <row r="61" spans="1:35" s="68" customFormat="1" ht="26.25" customHeight="1">
      <c r="A61" s="69"/>
      <c r="B61" s="70"/>
      <c r="C61" s="70"/>
      <c r="D61" s="70"/>
      <c r="E61" s="70"/>
      <c r="F61" s="70"/>
      <c r="G61" s="70"/>
      <c r="H61" s="70"/>
      <c r="I61" s="70"/>
      <c r="J61" s="70"/>
      <c r="K61" s="70" t="s">
        <v>222</v>
      </c>
      <c r="L61" s="70"/>
      <c r="M61" s="70"/>
      <c r="N61" s="70"/>
      <c r="O61" s="70"/>
      <c r="P61" s="70"/>
      <c r="Q61" s="71"/>
      <c r="R61" s="69"/>
      <c r="S61" s="70"/>
      <c r="T61" s="70"/>
      <c r="U61" s="70"/>
      <c r="V61" s="70"/>
      <c r="W61" s="70"/>
      <c r="X61" s="70"/>
      <c r="Y61" s="70"/>
      <c r="Z61" s="70"/>
      <c r="AA61" s="70"/>
      <c r="AB61" s="70" t="s">
        <v>235</v>
      </c>
      <c r="AC61" s="70"/>
      <c r="AD61" s="70"/>
      <c r="AE61" s="70"/>
      <c r="AF61" s="70"/>
      <c r="AG61" s="70"/>
      <c r="AH61" s="70"/>
      <c r="AI61" s="71"/>
    </row>
    <row r="62" spans="1:35" s="68" customFormat="1" ht="26.25" customHeight="1">
      <c r="A62" s="69"/>
      <c r="B62" s="70"/>
      <c r="C62" s="70"/>
      <c r="D62" s="70"/>
      <c r="E62" s="70"/>
      <c r="F62" s="70"/>
      <c r="G62" s="70"/>
      <c r="H62" s="70"/>
      <c r="I62" s="70"/>
      <c r="J62" s="70"/>
      <c r="K62" s="70" t="s">
        <v>223</v>
      </c>
      <c r="L62" s="70"/>
      <c r="M62" s="70"/>
      <c r="N62" s="70"/>
      <c r="O62" s="70"/>
      <c r="P62" s="70"/>
      <c r="Q62" s="71"/>
      <c r="R62" s="69"/>
      <c r="S62" s="70"/>
      <c r="T62" s="70"/>
      <c r="U62" s="70"/>
      <c r="V62" s="70"/>
      <c r="W62" s="70"/>
      <c r="X62" s="70"/>
      <c r="Y62" s="70"/>
      <c r="Z62" s="70"/>
      <c r="AA62" s="70"/>
      <c r="AB62" s="70" t="s">
        <v>236</v>
      </c>
      <c r="AC62" s="70"/>
      <c r="AD62" s="70"/>
      <c r="AE62" s="70"/>
      <c r="AF62" s="70"/>
      <c r="AG62" s="70"/>
      <c r="AH62" s="70"/>
      <c r="AI62" s="71"/>
    </row>
    <row r="63" spans="1:35" s="68" customFormat="1" ht="26.25" customHeight="1">
      <c r="A63" s="69"/>
      <c r="B63" s="70"/>
      <c r="C63" s="70"/>
      <c r="D63" s="70"/>
      <c r="E63" s="70"/>
      <c r="F63" s="70"/>
      <c r="G63" s="70"/>
      <c r="H63" s="70"/>
      <c r="I63" s="70"/>
      <c r="J63" s="70"/>
      <c r="K63" s="70"/>
      <c r="L63" s="70"/>
      <c r="M63" s="70"/>
      <c r="N63" s="70"/>
      <c r="O63" s="70"/>
      <c r="P63" s="70"/>
      <c r="Q63" s="71"/>
      <c r="R63" s="69"/>
      <c r="S63" s="70"/>
      <c r="T63" s="70"/>
      <c r="U63" s="70"/>
      <c r="V63" s="70"/>
      <c r="W63" s="70"/>
      <c r="X63" s="70"/>
      <c r="Y63" s="70"/>
      <c r="Z63" s="70"/>
      <c r="AA63" s="70"/>
      <c r="AB63" s="70"/>
      <c r="AC63" s="70"/>
      <c r="AD63" s="70"/>
      <c r="AE63" s="70"/>
      <c r="AF63" s="70"/>
      <c r="AG63" s="70"/>
      <c r="AH63" s="70"/>
      <c r="AI63" s="71"/>
    </row>
    <row r="64" spans="1:35" s="68" customFormat="1" ht="26.25" customHeight="1">
      <c r="A64" s="69"/>
      <c r="B64" s="70"/>
      <c r="C64" s="70"/>
      <c r="D64" s="70"/>
      <c r="E64" s="70"/>
      <c r="F64" s="70"/>
      <c r="G64" s="70"/>
      <c r="H64" s="70"/>
      <c r="I64" s="70"/>
      <c r="J64" s="70"/>
      <c r="K64" s="70" t="s">
        <v>199</v>
      </c>
      <c r="L64" s="70"/>
      <c r="M64" s="70"/>
      <c r="N64" s="70"/>
      <c r="O64" s="70"/>
      <c r="P64" s="70"/>
      <c r="Q64" s="71"/>
      <c r="R64" s="69"/>
      <c r="S64" s="70"/>
      <c r="T64" s="70"/>
      <c r="U64" s="70"/>
      <c r="V64" s="70"/>
      <c r="W64" s="70"/>
      <c r="X64" s="70"/>
      <c r="Y64" s="70"/>
      <c r="Z64" s="70"/>
      <c r="AA64" s="70"/>
      <c r="AB64" s="70" t="s">
        <v>199</v>
      </c>
      <c r="AC64" s="70"/>
      <c r="AD64" s="70"/>
      <c r="AE64" s="70"/>
      <c r="AF64" s="70"/>
      <c r="AG64" s="70"/>
      <c r="AH64" s="70"/>
      <c r="AI64" s="71"/>
    </row>
    <row r="65" spans="1:35" s="68" customFormat="1" ht="26.25" customHeight="1">
      <c r="A65" s="69"/>
      <c r="B65" s="70"/>
      <c r="C65" s="70"/>
      <c r="D65" s="70"/>
      <c r="E65" s="70"/>
      <c r="F65" s="70"/>
      <c r="G65" s="70"/>
      <c r="H65" s="70"/>
      <c r="I65" s="70"/>
      <c r="J65" s="70"/>
      <c r="K65" s="70" t="s">
        <v>200</v>
      </c>
      <c r="L65" s="70"/>
      <c r="M65" s="70"/>
      <c r="N65" s="70"/>
      <c r="O65" s="70"/>
      <c r="P65" s="70"/>
      <c r="Q65" s="71"/>
      <c r="R65" s="69"/>
      <c r="S65" s="70"/>
      <c r="T65" s="70"/>
      <c r="U65" s="70"/>
      <c r="V65" s="70"/>
      <c r="W65" s="70"/>
      <c r="X65" s="70"/>
      <c r="Y65" s="70"/>
      <c r="Z65" s="70"/>
      <c r="AA65" s="70"/>
      <c r="AB65" s="70" t="s">
        <v>200</v>
      </c>
      <c r="AC65" s="70"/>
      <c r="AD65" s="70"/>
      <c r="AE65" s="70"/>
      <c r="AF65" s="70"/>
      <c r="AG65" s="70"/>
      <c r="AH65" s="70"/>
      <c r="AI65" s="71"/>
    </row>
    <row r="66" spans="1:35" s="68" customFormat="1" ht="26.25" customHeight="1">
      <c r="A66" s="69"/>
      <c r="B66" s="70"/>
      <c r="C66" s="70"/>
      <c r="D66" s="70"/>
      <c r="E66" s="70"/>
      <c r="F66" s="70"/>
      <c r="G66" s="70"/>
      <c r="H66" s="70"/>
      <c r="I66" s="70"/>
      <c r="J66" s="70"/>
      <c r="K66" s="70" t="s">
        <v>201</v>
      </c>
      <c r="L66" s="70"/>
      <c r="M66" s="70"/>
      <c r="N66" s="70"/>
      <c r="O66" s="70"/>
      <c r="P66" s="70"/>
      <c r="Q66" s="71"/>
      <c r="R66" s="69"/>
      <c r="S66" s="70"/>
      <c r="T66" s="70"/>
      <c r="U66" s="70"/>
      <c r="V66" s="70"/>
      <c r="W66" s="70"/>
      <c r="X66" s="70"/>
      <c r="Y66" s="70"/>
      <c r="Z66" s="70"/>
      <c r="AA66" s="70"/>
      <c r="AB66" s="70" t="s">
        <v>201</v>
      </c>
      <c r="AC66" s="70"/>
      <c r="AD66" s="70"/>
      <c r="AE66" s="70"/>
      <c r="AF66" s="70"/>
      <c r="AG66" s="70"/>
      <c r="AH66" s="70"/>
      <c r="AI66" s="71"/>
    </row>
    <row r="67" spans="1:35" s="68" customFormat="1" ht="26.25" customHeight="1">
      <c r="A67" s="69"/>
      <c r="B67" s="70"/>
      <c r="C67" s="70"/>
      <c r="D67" s="70"/>
      <c r="E67" s="70"/>
      <c r="F67" s="70"/>
      <c r="G67" s="70"/>
      <c r="H67" s="70"/>
      <c r="I67" s="70"/>
      <c r="J67" s="70"/>
      <c r="K67" s="70" t="s">
        <v>200</v>
      </c>
      <c r="L67" s="70"/>
      <c r="M67" s="70"/>
      <c r="N67" s="70"/>
      <c r="O67" s="70"/>
      <c r="P67" s="70"/>
      <c r="Q67" s="71"/>
      <c r="R67" s="69"/>
      <c r="S67" s="70"/>
      <c r="T67" s="70"/>
      <c r="U67" s="70"/>
      <c r="V67" s="70"/>
      <c r="W67" s="70"/>
      <c r="X67" s="70"/>
      <c r="Y67" s="70"/>
      <c r="Z67" s="70"/>
      <c r="AA67" s="70"/>
      <c r="AB67" s="70" t="s">
        <v>200</v>
      </c>
      <c r="AC67" s="70"/>
      <c r="AD67" s="70"/>
      <c r="AE67" s="70"/>
      <c r="AF67" s="70"/>
      <c r="AG67" s="70"/>
      <c r="AH67" s="70"/>
      <c r="AI67" s="71"/>
    </row>
    <row r="68" spans="1:35" s="68" customFormat="1" ht="26.25" customHeight="1">
      <c r="A68" s="69"/>
      <c r="B68" s="70"/>
      <c r="C68" s="70"/>
      <c r="D68" s="70"/>
      <c r="E68" s="70"/>
      <c r="F68" s="70"/>
      <c r="G68" s="70"/>
      <c r="H68" s="70"/>
      <c r="I68" s="70"/>
      <c r="J68" s="70"/>
      <c r="K68" s="70"/>
      <c r="L68" s="70"/>
      <c r="M68" s="70"/>
      <c r="N68" s="70"/>
      <c r="O68" s="70"/>
      <c r="P68" s="70"/>
      <c r="Q68" s="71"/>
      <c r="R68" s="69"/>
      <c r="S68" s="70"/>
      <c r="T68" s="70"/>
      <c r="U68" s="70"/>
      <c r="V68" s="70"/>
      <c r="W68" s="70"/>
      <c r="X68" s="70"/>
      <c r="Y68" s="70"/>
      <c r="Z68" s="70"/>
      <c r="AA68" s="70"/>
      <c r="AB68" s="70"/>
      <c r="AC68" s="70"/>
      <c r="AD68" s="70"/>
      <c r="AE68" s="70"/>
      <c r="AF68" s="70"/>
      <c r="AG68" s="70"/>
      <c r="AH68" s="70"/>
      <c r="AI68" s="71"/>
    </row>
    <row r="69" spans="1:35" s="68" customFormat="1" ht="26.25" customHeight="1">
      <c r="A69" s="69"/>
      <c r="B69" s="70"/>
      <c r="C69" s="70"/>
      <c r="D69" s="70"/>
      <c r="E69" s="70"/>
      <c r="F69" s="70"/>
      <c r="G69" s="70"/>
      <c r="H69" s="70"/>
      <c r="I69" s="70"/>
      <c r="J69" s="70"/>
      <c r="K69" s="70"/>
      <c r="L69" s="70"/>
      <c r="M69" s="70"/>
      <c r="N69" s="70"/>
      <c r="O69" s="70"/>
      <c r="P69" s="70"/>
      <c r="Q69" s="71"/>
      <c r="R69" s="69"/>
      <c r="S69" s="70"/>
      <c r="T69" s="70"/>
      <c r="U69" s="70"/>
      <c r="V69" s="70"/>
      <c r="W69" s="70"/>
      <c r="X69" s="70"/>
      <c r="Y69" s="70"/>
      <c r="Z69" s="70"/>
      <c r="AA69" s="70"/>
      <c r="AB69" s="70"/>
      <c r="AC69" s="70"/>
      <c r="AD69" s="70"/>
      <c r="AE69" s="70"/>
      <c r="AF69" s="70"/>
      <c r="AG69" s="70"/>
      <c r="AH69" s="70"/>
      <c r="AI69" s="71"/>
    </row>
    <row r="70" spans="1:35" s="68" customFormat="1" ht="26.25" customHeight="1">
      <c r="A70" s="69"/>
      <c r="B70" s="70"/>
      <c r="C70" s="70"/>
      <c r="D70" s="70"/>
      <c r="E70" s="70"/>
      <c r="F70" s="70"/>
      <c r="G70" s="70"/>
      <c r="H70" s="70"/>
      <c r="I70" s="70"/>
      <c r="J70" s="70"/>
      <c r="K70" s="70"/>
      <c r="L70" s="70"/>
      <c r="M70" s="70"/>
      <c r="N70" s="70"/>
      <c r="O70" s="70"/>
      <c r="P70" s="70"/>
      <c r="Q70" s="71"/>
      <c r="R70" s="69"/>
      <c r="S70" s="70"/>
      <c r="T70" s="70"/>
      <c r="U70" s="70"/>
      <c r="V70" s="70"/>
      <c r="W70" s="70"/>
      <c r="X70" s="70"/>
      <c r="Y70" s="70"/>
      <c r="Z70" s="70"/>
      <c r="AA70" s="70"/>
      <c r="AB70" s="70"/>
      <c r="AC70" s="70"/>
      <c r="AD70" s="70"/>
      <c r="AE70" s="70"/>
      <c r="AF70" s="70"/>
      <c r="AG70" s="70"/>
      <c r="AH70" s="70"/>
      <c r="AI70" s="71"/>
    </row>
    <row r="71" spans="1:35" s="68" customFormat="1" ht="26.25" customHeight="1">
      <c r="A71" s="69"/>
      <c r="B71" s="70"/>
      <c r="C71" s="70"/>
      <c r="D71" s="70"/>
      <c r="E71" s="70"/>
      <c r="F71" s="70"/>
      <c r="G71" s="70"/>
      <c r="H71" s="70"/>
      <c r="I71" s="70"/>
      <c r="J71" s="70"/>
      <c r="K71" s="70"/>
      <c r="L71" s="70"/>
      <c r="M71" s="70"/>
      <c r="N71" s="70"/>
      <c r="O71" s="70"/>
      <c r="P71" s="70"/>
      <c r="Q71" s="71"/>
      <c r="R71" s="69"/>
      <c r="S71" s="70"/>
      <c r="T71" s="70"/>
      <c r="U71" s="70"/>
      <c r="V71" s="70"/>
      <c r="W71" s="70"/>
      <c r="X71" s="70"/>
      <c r="Y71" s="70"/>
      <c r="Z71" s="70"/>
      <c r="AA71" s="70"/>
      <c r="AB71" s="70"/>
      <c r="AC71" s="70"/>
      <c r="AD71" s="70"/>
      <c r="AE71" s="70"/>
      <c r="AF71" s="70"/>
      <c r="AG71" s="70"/>
      <c r="AH71" s="70"/>
      <c r="AI71" s="71"/>
    </row>
    <row r="72" spans="1:35" s="68" customFormat="1" ht="26.25" customHeight="1">
      <c r="A72" s="69"/>
      <c r="B72" s="70"/>
      <c r="C72" s="70"/>
      <c r="D72" s="70"/>
      <c r="E72" s="70"/>
      <c r="F72" s="70"/>
      <c r="G72" s="70"/>
      <c r="H72" s="70"/>
      <c r="I72" s="70"/>
      <c r="J72" s="70"/>
      <c r="K72" s="70"/>
      <c r="L72" s="70"/>
      <c r="M72" s="70"/>
      <c r="N72" s="70"/>
      <c r="O72" s="70"/>
      <c r="P72" s="70"/>
      <c r="Q72" s="71"/>
      <c r="R72" s="69"/>
      <c r="S72" s="70"/>
      <c r="T72" s="70"/>
      <c r="U72" s="70"/>
      <c r="V72" s="70"/>
      <c r="W72" s="70"/>
      <c r="X72" s="70"/>
      <c r="Y72" s="70"/>
      <c r="Z72" s="70"/>
      <c r="AA72" s="70"/>
      <c r="AB72" s="70"/>
      <c r="AC72" s="70"/>
      <c r="AD72" s="70"/>
      <c r="AE72" s="70"/>
      <c r="AF72" s="70"/>
      <c r="AG72" s="70"/>
      <c r="AH72" s="70"/>
      <c r="AI72" s="71"/>
    </row>
    <row r="73" spans="1:35" s="68" customFormat="1" ht="26.25" customHeight="1">
      <c r="A73" s="69"/>
      <c r="B73" s="70"/>
      <c r="C73" s="70"/>
      <c r="D73" s="70"/>
      <c r="E73" s="70"/>
      <c r="F73" s="70"/>
      <c r="G73" s="70"/>
      <c r="H73" s="70"/>
      <c r="I73" s="70"/>
      <c r="J73" s="70"/>
      <c r="K73" s="70"/>
      <c r="L73" s="70"/>
      <c r="M73" s="70"/>
      <c r="N73" s="70"/>
      <c r="O73" s="70"/>
      <c r="P73" s="70"/>
      <c r="Q73" s="71"/>
      <c r="R73" s="69"/>
      <c r="S73" s="70"/>
      <c r="T73" s="70"/>
      <c r="U73" s="70"/>
      <c r="V73" s="70"/>
      <c r="W73" s="70"/>
      <c r="X73" s="70"/>
      <c r="Y73" s="70"/>
      <c r="Z73" s="70"/>
      <c r="AA73" s="70"/>
      <c r="AB73" s="70"/>
      <c r="AC73" s="70"/>
      <c r="AD73" s="70"/>
      <c r="AE73" s="70"/>
      <c r="AF73" s="70"/>
      <c r="AG73" s="70"/>
      <c r="AH73" s="70"/>
      <c r="AI73" s="71"/>
    </row>
    <row r="74" spans="1:35" s="68" customFormat="1" ht="26.25" customHeight="1">
      <c r="A74" s="69"/>
      <c r="B74" s="70"/>
      <c r="C74" s="70"/>
      <c r="D74" s="70"/>
      <c r="E74" s="70"/>
      <c r="F74" s="70"/>
      <c r="G74" s="70"/>
      <c r="H74" s="70"/>
      <c r="I74" s="70"/>
      <c r="J74" s="70"/>
      <c r="K74" s="70"/>
      <c r="L74" s="70"/>
      <c r="M74" s="70"/>
      <c r="N74" s="70"/>
      <c r="O74" s="70"/>
      <c r="P74" s="70"/>
      <c r="Q74" s="71"/>
      <c r="R74" s="69"/>
      <c r="S74" s="70"/>
      <c r="T74" s="70"/>
      <c r="U74" s="70"/>
      <c r="V74" s="70"/>
      <c r="W74" s="70"/>
      <c r="X74" s="70"/>
      <c r="Y74" s="70"/>
      <c r="Z74" s="70"/>
      <c r="AA74" s="70"/>
      <c r="AB74" s="70"/>
      <c r="AC74" s="70"/>
      <c r="AD74" s="70"/>
      <c r="AE74" s="70"/>
      <c r="AF74" s="70"/>
      <c r="AG74" s="70"/>
      <c r="AH74" s="70"/>
      <c r="AI74" s="71"/>
    </row>
    <row r="75" spans="1:35" s="68" customFormat="1" ht="26.25" customHeight="1">
      <c r="A75" s="69"/>
      <c r="B75" s="70"/>
      <c r="C75" s="70"/>
      <c r="D75" s="70"/>
      <c r="E75" s="70"/>
      <c r="F75" s="70"/>
      <c r="G75" s="70"/>
      <c r="H75" s="70"/>
      <c r="I75" s="70"/>
      <c r="J75" s="70"/>
      <c r="K75" s="70"/>
      <c r="L75" s="70"/>
      <c r="M75" s="70"/>
      <c r="N75" s="70"/>
      <c r="O75" s="70"/>
      <c r="P75" s="70"/>
      <c r="Q75" s="71"/>
      <c r="R75" s="69"/>
      <c r="S75" s="70"/>
      <c r="T75" s="70"/>
      <c r="U75" s="70"/>
      <c r="V75" s="70"/>
      <c r="W75" s="70"/>
      <c r="X75" s="70"/>
      <c r="Y75" s="70"/>
      <c r="Z75" s="70"/>
      <c r="AA75" s="70"/>
      <c r="AB75" s="70"/>
      <c r="AC75" s="70"/>
      <c r="AD75" s="70"/>
      <c r="AE75" s="70"/>
      <c r="AF75" s="70"/>
      <c r="AG75" s="70"/>
      <c r="AH75" s="70"/>
      <c r="AI75" s="71"/>
    </row>
    <row r="76" spans="1:35" s="68" customFormat="1" ht="26.25" customHeight="1">
      <c r="A76" s="73"/>
      <c r="B76" s="74"/>
      <c r="C76" s="74"/>
      <c r="D76" s="74"/>
      <c r="E76" s="74"/>
      <c r="F76" s="74"/>
      <c r="G76" s="74"/>
      <c r="H76" s="74"/>
      <c r="I76" s="74"/>
      <c r="J76" s="74"/>
      <c r="K76" s="74"/>
      <c r="L76" s="74"/>
      <c r="M76" s="74"/>
      <c r="N76" s="74"/>
      <c r="O76" s="74"/>
      <c r="P76" s="74"/>
      <c r="Q76" s="75"/>
      <c r="R76" s="73"/>
      <c r="S76" s="74"/>
      <c r="T76" s="74"/>
      <c r="U76" s="74"/>
      <c r="V76" s="74"/>
      <c r="W76" s="74"/>
      <c r="X76" s="74"/>
      <c r="Y76" s="74"/>
      <c r="Z76" s="74"/>
      <c r="AA76" s="74"/>
      <c r="AB76" s="74"/>
      <c r="AC76" s="74"/>
      <c r="AD76" s="74"/>
      <c r="AE76" s="74"/>
      <c r="AF76" s="74"/>
      <c r="AG76" s="74"/>
      <c r="AH76" s="74"/>
      <c r="AI76" s="75"/>
    </row>
  </sheetData>
  <sheetProtection algorithmName="SHA-512" hashValue="Ac3MACIC0jyqyq4LK0IqPw78aqiBSukzFWzCI0x8Yq8X+7cJDY8lSemnU1P/5vp7kYRsv/njq4b9LUq7X1ECow==" saltValue="xx/I7DU4ATUH1kuOcPww1A==" spinCount="100000" sheet="1" objects="1" scenarios="1" selectLockedCells="1" selectUnlockedCells="1"/>
  <phoneticPr fontId="2"/>
  <printOptions horizontalCentered="1" verticalCentered="1"/>
  <pageMargins left="0" right="0" top="0" bottom="0" header="0" footer="0"/>
  <pageSetup paperSize="9" scale="2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CB05-33B7-4D24-BD68-4C0EC1838317}">
  <dimension ref="A1:AB42"/>
  <sheetViews>
    <sheetView showGridLines="0" zoomScale="55" zoomScaleNormal="55" zoomScaleSheetLayoutView="55" zoomScalePageLayoutView="40" workbookViewId="0">
      <selection activeCell="AD33" sqref="AD33"/>
    </sheetView>
  </sheetViews>
  <sheetFormatPr defaultRowHeight="15.75"/>
  <cols>
    <col min="1" max="12" width="9" style="1"/>
    <col min="13" max="13" width="9" style="1" customWidth="1"/>
    <col min="14" max="20" width="9" style="1"/>
    <col min="21" max="27" width="8.875" style="1" hidden="1" customWidth="1"/>
    <col min="28" max="16384" width="9" style="1"/>
  </cols>
  <sheetData>
    <row r="1" spans="1:28" ht="15.75" customHeight="1">
      <c r="A1" s="114" t="s">
        <v>3</v>
      </c>
      <c r="B1" s="115"/>
      <c r="C1" s="115"/>
      <c r="D1" s="116"/>
      <c r="E1" s="120" t="str">
        <f>VLOOKUP(A3,ブースNo.!A:B,2,FALSE)</f>
        <v>キャリアデザインセンター</v>
      </c>
      <c r="F1" s="121"/>
      <c r="G1" s="121"/>
      <c r="H1" s="121"/>
      <c r="I1" s="121"/>
      <c r="J1" s="121"/>
      <c r="K1" s="121"/>
      <c r="L1" s="121"/>
      <c r="M1" s="121"/>
      <c r="N1" s="121"/>
      <c r="O1" s="121"/>
      <c r="P1" s="121"/>
      <c r="Q1" s="121"/>
      <c r="R1" s="121"/>
      <c r="S1" s="121"/>
      <c r="T1" s="122"/>
    </row>
    <row r="2" spans="1:28" ht="15.75" customHeight="1">
      <c r="A2" s="117"/>
      <c r="B2" s="118"/>
      <c r="C2" s="118"/>
      <c r="D2" s="119"/>
      <c r="E2" s="123"/>
      <c r="F2" s="124"/>
      <c r="G2" s="124"/>
      <c r="H2" s="124"/>
      <c r="I2" s="124"/>
      <c r="J2" s="124"/>
      <c r="K2" s="124"/>
      <c r="L2" s="124"/>
      <c r="M2" s="124"/>
      <c r="N2" s="124"/>
      <c r="O2" s="124"/>
      <c r="P2" s="124"/>
      <c r="Q2" s="124"/>
      <c r="R2" s="124"/>
      <c r="S2" s="124"/>
      <c r="T2" s="125"/>
    </row>
    <row r="3" spans="1:28" ht="15.75" customHeight="1">
      <c r="A3" s="186">
        <v>999</v>
      </c>
      <c r="B3" s="187"/>
      <c r="C3" s="187"/>
      <c r="D3" s="188"/>
      <c r="E3" s="124"/>
      <c r="F3" s="124"/>
      <c r="G3" s="124"/>
      <c r="H3" s="124"/>
      <c r="I3" s="124"/>
      <c r="J3" s="124"/>
      <c r="K3" s="124"/>
      <c r="L3" s="124"/>
      <c r="M3" s="124"/>
      <c r="N3" s="124"/>
      <c r="O3" s="124"/>
      <c r="P3" s="124"/>
      <c r="Q3" s="124"/>
      <c r="R3" s="124"/>
      <c r="S3" s="124"/>
      <c r="T3" s="125"/>
    </row>
    <row r="4" spans="1:28" ht="15.75" customHeight="1">
      <c r="A4" s="189"/>
      <c r="B4" s="190"/>
      <c r="C4" s="190"/>
      <c r="D4" s="191"/>
      <c r="E4" s="124"/>
      <c r="F4" s="124"/>
      <c r="G4" s="124"/>
      <c r="H4" s="124"/>
      <c r="I4" s="124"/>
      <c r="J4" s="124"/>
      <c r="K4" s="124"/>
      <c r="L4" s="124"/>
      <c r="M4" s="124"/>
      <c r="N4" s="124"/>
      <c r="O4" s="124"/>
      <c r="P4" s="124"/>
      <c r="Q4" s="124"/>
      <c r="R4" s="124"/>
      <c r="S4" s="124"/>
      <c r="T4" s="125"/>
    </row>
    <row r="5" spans="1:28" ht="15.75" customHeight="1">
      <c r="A5" s="189"/>
      <c r="B5" s="190"/>
      <c r="C5" s="190"/>
      <c r="D5" s="191"/>
      <c r="E5" s="124"/>
      <c r="F5" s="124"/>
      <c r="G5" s="124"/>
      <c r="H5" s="124"/>
      <c r="I5" s="124"/>
      <c r="J5" s="124"/>
      <c r="K5" s="124"/>
      <c r="L5" s="124"/>
      <c r="M5" s="124"/>
      <c r="N5" s="124"/>
      <c r="O5" s="124"/>
      <c r="P5" s="124"/>
      <c r="Q5" s="124"/>
      <c r="R5" s="124"/>
      <c r="S5" s="124"/>
      <c r="T5" s="125"/>
    </row>
    <row r="6" spans="1:28" ht="12" customHeight="1">
      <c r="A6" s="189"/>
      <c r="B6" s="190"/>
      <c r="C6" s="190"/>
      <c r="D6" s="191"/>
      <c r="E6" s="127" t="s">
        <v>0</v>
      </c>
      <c r="F6" s="127"/>
      <c r="G6" s="130" t="str">
        <f>VLOOKUP(A3,ブースNo.!A:C,3,FALSE)</f>
        <v>人材サービス</v>
      </c>
      <c r="H6" s="130"/>
      <c r="I6" s="130"/>
      <c r="J6" s="130"/>
      <c r="K6" s="130"/>
      <c r="L6" s="130"/>
      <c r="M6" s="130"/>
      <c r="N6" s="130"/>
      <c r="O6" s="130"/>
      <c r="P6" s="130"/>
      <c r="Q6" s="130"/>
      <c r="R6" s="130"/>
      <c r="S6" s="130"/>
      <c r="T6" s="131"/>
    </row>
    <row r="7" spans="1:28" ht="12" customHeight="1">
      <c r="A7" s="189"/>
      <c r="B7" s="190"/>
      <c r="C7" s="190"/>
      <c r="D7" s="191"/>
      <c r="E7" s="128"/>
      <c r="F7" s="128"/>
      <c r="G7" s="132"/>
      <c r="H7" s="132"/>
      <c r="I7" s="132"/>
      <c r="J7" s="132"/>
      <c r="K7" s="132"/>
      <c r="L7" s="132"/>
      <c r="M7" s="132"/>
      <c r="N7" s="132"/>
      <c r="O7" s="132"/>
      <c r="P7" s="132"/>
      <c r="Q7" s="132"/>
      <c r="R7" s="132"/>
      <c r="S7" s="132"/>
      <c r="T7" s="133"/>
    </row>
    <row r="8" spans="1:28" ht="12" customHeight="1">
      <c r="A8" s="189"/>
      <c r="B8" s="190"/>
      <c r="C8" s="190"/>
      <c r="D8" s="191"/>
      <c r="E8" s="128"/>
      <c r="F8" s="128"/>
      <c r="G8" s="132"/>
      <c r="H8" s="132"/>
      <c r="I8" s="132"/>
      <c r="J8" s="132"/>
      <c r="K8" s="132"/>
      <c r="L8" s="132"/>
      <c r="M8" s="132"/>
      <c r="N8" s="132"/>
      <c r="O8" s="132"/>
      <c r="P8" s="132"/>
      <c r="Q8" s="132"/>
      <c r="R8" s="132"/>
      <c r="S8" s="132"/>
      <c r="T8" s="133"/>
    </row>
    <row r="9" spans="1:28" ht="12" customHeight="1">
      <c r="A9" s="189"/>
      <c r="B9" s="190"/>
      <c r="C9" s="190"/>
      <c r="D9" s="191"/>
      <c r="E9" s="128"/>
      <c r="F9" s="128"/>
      <c r="G9" s="132"/>
      <c r="H9" s="132"/>
      <c r="I9" s="132"/>
      <c r="J9" s="132"/>
      <c r="K9" s="132"/>
      <c r="L9" s="132"/>
      <c r="M9" s="132"/>
      <c r="N9" s="132"/>
      <c r="O9" s="132"/>
      <c r="P9" s="132"/>
      <c r="Q9" s="132"/>
      <c r="R9" s="132"/>
      <c r="S9" s="132"/>
      <c r="T9" s="133"/>
    </row>
    <row r="10" spans="1:28" ht="12" customHeight="1">
      <c r="A10" s="189"/>
      <c r="B10" s="190"/>
      <c r="C10" s="190"/>
      <c r="D10" s="191"/>
      <c r="E10" s="129"/>
      <c r="F10" s="129"/>
      <c r="G10" s="134"/>
      <c r="H10" s="134"/>
      <c r="I10" s="134"/>
      <c r="J10" s="134"/>
      <c r="K10" s="134"/>
      <c r="L10" s="134"/>
      <c r="M10" s="134"/>
      <c r="N10" s="134"/>
      <c r="O10" s="134"/>
      <c r="P10" s="134"/>
      <c r="Q10" s="134"/>
      <c r="R10" s="134"/>
      <c r="S10" s="134"/>
      <c r="T10" s="135"/>
      <c r="U10" s="54" t="s">
        <v>170</v>
      </c>
      <c r="V10" s="55" t="s">
        <v>171</v>
      </c>
      <c r="W10" s="55" t="s">
        <v>152</v>
      </c>
      <c r="X10" s="55" t="s">
        <v>172</v>
      </c>
      <c r="Y10" s="55" t="s">
        <v>166</v>
      </c>
      <c r="Z10" s="55" t="s">
        <v>167</v>
      </c>
      <c r="AA10" s="55" t="s">
        <v>173</v>
      </c>
    </row>
    <row r="11" spans="1:28" ht="73.5" customHeight="1">
      <c r="A11" s="192"/>
      <c r="B11" s="193"/>
      <c r="C11" s="193"/>
      <c r="D11" s="194"/>
      <c r="E11" s="136" t="s">
        <v>149</v>
      </c>
      <c r="F11" s="137"/>
      <c r="G11" s="104" t="s">
        <v>161</v>
      </c>
      <c r="H11" s="105"/>
      <c r="I11" s="104" t="s">
        <v>168</v>
      </c>
      <c r="J11" s="105"/>
      <c r="K11" s="104" t="s">
        <v>162</v>
      </c>
      <c r="L11" s="105"/>
      <c r="M11" s="104" t="s">
        <v>163</v>
      </c>
      <c r="N11" s="105"/>
      <c r="O11" s="104" t="s">
        <v>175</v>
      </c>
      <c r="P11" s="105"/>
      <c r="Q11" s="104" t="s">
        <v>154</v>
      </c>
      <c r="R11" s="105"/>
      <c r="S11" s="104" t="s">
        <v>165</v>
      </c>
      <c r="T11" s="105"/>
      <c r="U11" s="56" t="str">
        <f>IF(VLOOKUP($A3,ブースNo.!$A:$J,4,FALSE)&lt;1,"",ブースNo.!D1)</f>
        <v>営業
企画</v>
      </c>
      <c r="V11" s="56" t="str">
        <f>IF(VLOOKUP($A3,ブースNo.!$A:$J,5,FALSE)&lt;1,"",ブースNo.!E1)</f>
        <v/>
      </c>
      <c r="W11" s="56" t="str">
        <f>IF(VLOOKUP($A3,ブースNo.!$A:$J,6,FALSE)&lt;1,"",ブースNo.!F1)</f>
        <v>事務</v>
      </c>
      <c r="X11" s="56" t="str">
        <f>IF(VLOOKUP($A3,ブースNo.!$A:$J,7,FALSE)&lt;1,"",ブースNo.!G1)</f>
        <v>クリエイ
ティブ</v>
      </c>
      <c r="Y11" s="56" t="str">
        <f>IF(VLOOKUP($A3,ブースNo.!$A:$J,8,FALSE)&lt;1,"",ブースNo.!H1)</f>
        <v>専門職</v>
      </c>
      <c r="Z11" s="56" t="str">
        <f>IF(VLOOKUP($A3,ブースNo.!$A:$J,9,FALSE)&lt;1,"",ブースNo.!I1)</f>
        <v>エンジニア</v>
      </c>
      <c r="AA11" s="56" t="str">
        <f>IF(VLOOKUP($A3,ブースNo.!$A:$J,10,FALSE)&lt;1,"",ブースNo.!J1)</f>
        <v/>
      </c>
      <c r="AB11" s="48"/>
    </row>
    <row r="12" spans="1:28">
      <c r="A12" s="57"/>
      <c r="B12" s="58"/>
      <c r="C12" s="58"/>
      <c r="D12" s="58"/>
      <c r="E12" s="58"/>
      <c r="F12" s="58"/>
      <c r="G12" s="58"/>
      <c r="H12" s="58"/>
      <c r="I12" s="58"/>
      <c r="J12" s="58"/>
      <c r="K12" s="58"/>
      <c r="L12" s="58"/>
      <c r="M12" s="58"/>
      <c r="N12" s="58"/>
      <c r="O12" s="58"/>
      <c r="P12" s="58"/>
      <c r="Q12" s="58"/>
      <c r="R12" s="58"/>
      <c r="S12" s="58"/>
      <c r="T12" s="59"/>
    </row>
    <row r="13" spans="1:28" ht="30.75" customHeight="1">
      <c r="A13" s="106" t="s">
        <v>1</v>
      </c>
      <c r="B13" s="107"/>
      <c r="C13" s="107"/>
      <c r="D13" s="107"/>
      <c r="E13" s="107"/>
      <c r="F13" s="107"/>
      <c r="G13" s="107"/>
      <c r="H13" s="107"/>
      <c r="I13" s="107"/>
      <c r="J13" s="107"/>
      <c r="K13" s="107"/>
      <c r="L13" s="107"/>
      <c r="M13" s="107"/>
      <c r="N13" s="107"/>
      <c r="O13" s="107"/>
      <c r="P13" s="107"/>
      <c r="Q13" s="107"/>
      <c r="R13" s="107"/>
      <c r="S13" s="107"/>
      <c r="T13" s="108"/>
    </row>
    <row r="14" spans="1:28" ht="30.75" customHeight="1">
      <c r="A14" s="195" t="s">
        <v>231</v>
      </c>
      <c r="B14" s="196"/>
      <c r="C14" s="197"/>
      <c r="D14" s="197"/>
      <c r="E14" s="197"/>
      <c r="F14" s="197"/>
      <c r="G14" s="197"/>
      <c r="H14" s="197"/>
      <c r="I14" s="197"/>
      <c r="J14" s="197"/>
      <c r="K14" s="197"/>
      <c r="L14" s="197"/>
      <c r="M14" s="197"/>
      <c r="N14" s="197"/>
      <c r="O14" s="197"/>
      <c r="P14" s="197"/>
      <c r="Q14" s="197"/>
      <c r="R14" s="197"/>
      <c r="S14" s="197"/>
      <c r="T14" s="198"/>
    </row>
    <row r="15" spans="1:28" ht="30.75" customHeight="1">
      <c r="A15" s="199"/>
      <c r="B15" s="197"/>
      <c r="C15" s="197"/>
      <c r="D15" s="197"/>
      <c r="E15" s="197"/>
      <c r="F15" s="197"/>
      <c r="G15" s="197"/>
      <c r="H15" s="197"/>
      <c r="I15" s="197"/>
      <c r="J15" s="197"/>
      <c r="K15" s="197"/>
      <c r="L15" s="197"/>
      <c r="M15" s="197"/>
      <c r="N15" s="197"/>
      <c r="O15" s="197"/>
      <c r="P15" s="197"/>
      <c r="Q15" s="197"/>
      <c r="R15" s="197"/>
      <c r="S15" s="197"/>
      <c r="T15" s="198"/>
    </row>
    <row r="16" spans="1:28" ht="30.75" customHeight="1">
      <c r="A16" s="199"/>
      <c r="B16" s="197"/>
      <c r="C16" s="197"/>
      <c r="D16" s="197"/>
      <c r="E16" s="197"/>
      <c r="F16" s="197"/>
      <c r="G16" s="197"/>
      <c r="H16" s="197"/>
      <c r="I16" s="197"/>
      <c r="J16" s="197"/>
      <c r="K16" s="197"/>
      <c r="L16" s="197"/>
      <c r="M16" s="197"/>
      <c r="N16" s="197"/>
      <c r="O16" s="197"/>
      <c r="P16" s="197"/>
      <c r="Q16" s="197"/>
      <c r="R16" s="197"/>
      <c r="S16" s="197"/>
      <c r="T16" s="198"/>
    </row>
    <row r="17" spans="1:20" ht="30.75" customHeight="1">
      <c r="A17" s="199"/>
      <c r="B17" s="197"/>
      <c r="C17" s="197"/>
      <c r="D17" s="197"/>
      <c r="E17" s="197"/>
      <c r="F17" s="197"/>
      <c r="G17" s="197"/>
      <c r="H17" s="197"/>
      <c r="I17" s="197"/>
      <c r="J17" s="197"/>
      <c r="K17" s="197"/>
      <c r="L17" s="197"/>
      <c r="M17" s="197"/>
      <c r="N17" s="197"/>
      <c r="O17" s="197"/>
      <c r="P17" s="197"/>
      <c r="Q17" s="197"/>
      <c r="R17" s="197"/>
      <c r="S17" s="197"/>
      <c r="T17" s="198"/>
    </row>
    <row r="18" spans="1:20" ht="30.75" customHeight="1">
      <c r="A18" s="199"/>
      <c r="B18" s="197"/>
      <c r="C18" s="197"/>
      <c r="D18" s="197"/>
      <c r="E18" s="197"/>
      <c r="F18" s="197"/>
      <c r="G18" s="197"/>
      <c r="H18" s="197"/>
      <c r="I18" s="197"/>
      <c r="J18" s="197"/>
      <c r="K18" s="197"/>
      <c r="L18" s="197"/>
      <c r="M18" s="197"/>
      <c r="N18" s="197"/>
      <c r="O18" s="197"/>
      <c r="P18" s="197"/>
      <c r="Q18" s="197"/>
      <c r="R18" s="197"/>
      <c r="S18" s="197"/>
      <c r="T18" s="198"/>
    </row>
    <row r="19" spans="1:20" ht="30.75" customHeight="1">
      <c r="A19" s="199"/>
      <c r="B19" s="197"/>
      <c r="C19" s="197"/>
      <c r="D19" s="197"/>
      <c r="E19" s="197"/>
      <c r="F19" s="197"/>
      <c r="G19" s="197"/>
      <c r="H19" s="197"/>
      <c r="I19" s="197"/>
      <c r="J19" s="197"/>
      <c r="K19" s="197"/>
      <c r="L19" s="197"/>
      <c r="M19" s="197"/>
      <c r="N19" s="197"/>
      <c r="O19" s="197"/>
      <c r="P19" s="197"/>
      <c r="Q19" s="197"/>
      <c r="R19" s="197"/>
      <c r="S19" s="197"/>
      <c r="T19" s="198"/>
    </row>
    <row r="20" spans="1:20" ht="30.75" customHeight="1">
      <c r="A20" s="199"/>
      <c r="B20" s="197"/>
      <c r="C20" s="197"/>
      <c r="D20" s="197"/>
      <c r="E20" s="197"/>
      <c r="F20" s="197"/>
      <c r="G20" s="197"/>
      <c r="H20" s="197"/>
      <c r="I20" s="197"/>
      <c r="J20" s="197"/>
      <c r="K20" s="197"/>
      <c r="L20" s="197"/>
      <c r="M20" s="197"/>
      <c r="N20" s="197"/>
      <c r="O20" s="197"/>
      <c r="P20" s="197"/>
      <c r="Q20" s="197"/>
      <c r="R20" s="197"/>
      <c r="S20" s="197"/>
      <c r="T20" s="198"/>
    </row>
    <row r="21" spans="1:20" ht="30">
      <c r="A21" s="106" t="s">
        <v>2</v>
      </c>
      <c r="B21" s="107"/>
      <c r="C21" s="107"/>
      <c r="D21" s="107"/>
      <c r="E21" s="107"/>
      <c r="F21" s="107"/>
      <c r="G21" s="107"/>
      <c r="H21" s="107"/>
      <c r="I21" s="107"/>
      <c r="J21" s="107"/>
      <c r="K21" s="107"/>
      <c r="L21" s="107"/>
      <c r="M21" s="107"/>
      <c r="N21" s="107"/>
      <c r="O21" s="107"/>
      <c r="P21" s="107"/>
      <c r="Q21" s="107"/>
      <c r="R21" s="107"/>
      <c r="S21" s="107"/>
      <c r="T21" s="108"/>
    </row>
    <row r="22" spans="1:20" ht="30" customHeight="1">
      <c r="A22" s="180"/>
      <c r="B22" s="181"/>
      <c r="C22" s="181"/>
      <c r="D22" s="181"/>
      <c r="E22" s="181"/>
      <c r="F22" s="181"/>
      <c r="G22" s="181"/>
      <c r="H22" s="181"/>
      <c r="I22" s="181"/>
      <c r="J22" s="181"/>
      <c r="K22" s="181"/>
      <c r="L22" s="181"/>
      <c r="M22" s="181"/>
      <c r="N22" s="181"/>
      <c r="O22" s="181"/>
      <c r="P22" s="181"/>
      <c r="Q22" s="181"/>
      <c r="R22" s="181"/>
      <c r="S22" s="181"/>
      <c r="T22" s="182"/>
    </row>
    <row r="23" spans="1:20" ht="30" customHeight="1">
      <c r="A23" s="180"/>
      <c r="B23" s="181"/>
      <c r="C23" s="181"/>
      <c r="D23" s="181"/>
      <c r="E23" s="181"/>
      <c r="F23" s="181"/>
      <c r="G23" s="181"/>
      <c r="H23" s="181"/>
      <c r="I23" s="181"/>
      <c r="J23" s="181"/>
      <c r="K23" s="181"/>
      <c r="L23" s="181"/>
      <c r="M23" s="181"/>
      <c r="N23" s="181"/>
      <c r="O23" s="181"/>
      <c r="P23" s="181"/>
      <c r="Q23" s="181"/>
      <c r="R23" s="181"/>
      <c r="S23" s="181"/>
      <c r="T23" s="182"/>
    </row>
    <row r="24" spans="1:20" ht="30" customHeight="1">
      <c r="A24" s="180"/>
      <c r="B24" s="181"/>
      <c r="C24" s="181"/>
      <c r="D24" s="181"/>
      <c r="E24" s="181"/>
      <c r="F24" s="181"/>
      <c r="G24" s="181"/>
      <c r="H24" s="181"/>
      <c r="I24" s="181"/>
      <c r="J24" s="181"/>
      <c r="K24" s="181"/>
      <c r="L24" s="181"/>
      <c r="M24" s="181"/>
      <c r="N24" s="181"/>
      <c r="O24" s="181"/>
      <c r="P24" s="181"/>
      <c r="Q24" s="181"/>
      <c r="R24" s="181"/>
      <c r="S24" s="181"/>
      <c r="T24" s="182"/>
    </row>
    <row r="25" spans="1:20" ht="30" customHeight="1">
      <c r="A25" s="180"/>
      <c r="B25" s="181"/>
      <c r="C25" s="181"/>
      <c r="D25" s="181"/>
      <c r="E25" s="181"/>
      <c r="F25" s="181"/>
      <c r="G25" s="181"/>
      <c r="H25" s="181"/>
      <c r="I25" s="181"/>
      <c r="J25" s="181"/>
      <c r="K25" s="181"/>
      <c r="L25" s="181"/>
      <c r="M25" s="181"/>
      <c r="N25" s="181"/>
      <c r="O25" s="181"/>
      <c r="P25" s="181"/>
      <c r="Q25" s="181"/>
      <c r="R25" s="181"/>
      <c r="S25" s="181"/>
      <c r="T25" s="182"/>
    </row>
    <row r="26" spans="1:20" ht="30" customHeight="1">
      <c r="A26" s="180"/>
      <c r="B26" s="181"/>
      <c r="C26" s="181"/>
      <c r="D26" s="181"/>
      <c r="E26" s="181"/>
      <c r="F26" s="181"/>
      <c r="G26" s="181"/>
      <c r="H26" s="181"/>
      <c r="I26" s="181"/>
      <c r="J26" s="181"/>
      <c r="K26" s="181"/>
      <c r="L26" s="181"/>
      <c r="M26" s="181"/>
      <c r="N26" s="181"/>
      <c r="O26" s="181"/>
      <c r="P26" s="181"/>
      <c r="Q26" s="181"/>
      <c r="R26" s="181"/>
      <c r="S26" s="181"/>
      <c r="T26" s="182"/>
    </row>
    <row r="27" spans="1:20" ht="30" customHeight="1">
      <c r="A27" s="180"/>
      <c r="B27" s="181"/>
      <c r="C27" s="181"/>
      <c r="D27" s="181"/>
      <c r="E27" s="181"/>
      <c r="F27" s="181"/>
      <c r="G27" s="181"/>
      <c r="H27" s="181"/>
      <c r="I27" s="181"/>
      <c r="J27" s="181"/>
      <c r="K27" s="181"/>
      <c r="L27" s="181"/>
      <c r="M27" s="181"/>
      <c r="N27" s="181"/>
      <c r="O27" s="181"/>
      <c r="P27" s="181"/>
      <c r="Q27" s="181"/>
      <c r="R27" s="181"/>
      <c r="S27" s="181"/>
      <c r="T27" s="182"/>
    </row>
    <row r="28" spans="1:20" ht="30" customHeight="1">
      <c r="A28" s="180"/>
      <c r="B28" s="181"/>
      <c r="C28" s="181"/>
      <c r="D28" s="181"/>
      <c r="E28" s="181"/>
      <c r="F28" s="181"/>
      <c r="G28" s="181"/>
      <c r="H28" s="181"/>
      <c r="I28" s="181"/>
      <c r="J28" s="181"/>
      <c r="K28" s="181"/>
      <c r="L28" s="181"/>
      <c r="M28" s="181"/>
      <c r="N28" s="181"/>
      <c r="O28" s="181"/>
      <c r="P28" s="181"/>
      <c r="Q28" s="181"/>
      <c r="R28" s="181"/>
      <c r="S28" s="181"/>
      <c r="T28" s="182"/>
    </row>
    <row r="29" spans="1:20" ht="30" customHeight="1">
      <c r="A29" s="180"/>
      <c r="B29" s="181"/>
      <c r="C29" s="181"/>
      <c r="D29" s="181"/>
      <c r="E29" s="181"/>
      <c r="F29" s="181"/>
      <c r="G29" s="181"/>
      <c r="H29" s="181"/>
      <c r="I29" s="181"/>
      <c r="J29" s="181"/>
      <c r="K29" s="181"/>
      <c r="L29" s="181"/>
      <c r="M29" s="181"/>
      <c r="N29" s="181"/>
      <c r="O29" s="181"/>
      <c r="P29" s="181"/>
      <c r="Q29" s="181"/>
      <c r="R29" s="181"/>
      <c r="S29" s="181"/>
      <c r="T29" s="182"/>
    </row>
    <row r="30" spans="1:20" ht="30" customHeight="1">
      <c r="A30" s="180"/>
      <c r="B30" s="181"/>
      <c r="C30" s="181"/>
      <c r="D30" s="181"/>
      <c r="E30" s="181"/>
      <c r="F30" s="181"/>
      <c r="G30" s="181"/>
      <c r="H30" s="181"/>
      <c r="I30" s="181"/>
      <c r="J30" s="181"/>
      <c r="K30" s="181"/>
      <c r="L30" s="181"/>
      <c r="M30" s="181"/>
      <c r="N30" s="181"/>
      <c r="O30" s="181"/>
      <c r="P30" s="181"/>
      <c r="Q30" s="181"/>
      <c r="R30" s="181"/>
      <c r="S30" s="181"/>
      <c r="T30" s="182"/>
    </row>
    <row r="31" spans="1:20" ht="30" customHeight="1">
      <c r="A31" s="183"/>
      <c r="B31" s="184"/>
      <c r="C31" s="184"/>
      <c r="D31" s="184"/>
      <c r="E31" s="184"/>
      <c r="F31" s="184"/>
      <c r="G31" s="184"/>
      <c r="H31" s="184"/>
      <c r="I31" s="184"/>
      <c r="J31" s="184"/>
      <c r="K31" s="184"/>
      <c r="L31" s="184"/>
      <c r="M31" s="184"/>
      <c r="N31" s="184"/>
      <c r="O31" s="184"/>
      <c r="P31" s="184"/>
      <c r="Q31" s="184"/>
      <c r="R31" s="184"/>
      <c r="S31" s="184"/>
      <c r="T31" s="185"/>
    </row>
    <row r="32" spans="1:20" ht="30" customHeight="1">
      <c r="A32" s="50"/>
      <c r="B32" s="50"/>
      <c r="C32" s="50"/>
      <c r="D32" s="50"/>
      <c r="E32" s="50"/>
      <c r="F32" s="50"/>
      <c r="G32" s="50"/>
      <c r="H32" s="50"/>
      <c r="I32" s="50"/>
      <c r="J32" s="50"/>
      <c r="K32" s="50"/>
      <c r="L32" s="50"/>
      <c r="M32" s="50"/>
      <c r="N32" s="50"/>
      <c r="O32" s="50"/>
      <c r="P32" s="50"/>
      <c r="Q32" s="50"/>
      <c r="R32" s="50"/>
      <c r="S32" s="50"/>
      <c r="T32" s="50"/>
    </row>
    <row r="33" spans="1:20" ht="30" customHeight="1">
      <c r="A33" s="49"/>
      <c r="B33" s="49"/>
      <c r="C33" s="49"/>
      <c r="D33" s="49"/>
      <c r="E33" s="49"/>
      <c r="F33" s="49"/>
      <c r="G33" s="49"/>
      <c r="H33" s="49"/>
      <c r="I33" s="49"/>
      <c r="J33" s="49"/>
      <c r="K33" s="49"/>
      <c r="L33" s="49"/>
      <c r="M33" s="49"/>
      <c r="N33" s="49"/>
      <c r="O33" s="49"/>
      <c r="P33" s="49"/>
      <c r="Q33" s="49"/>
      <c r="R33" s="49"/>
      <c r="S33" s="49"/>
      <c r="T33" s="49"/>
    </row>
    <row r="34" spans="1:20" ht="30" customHeight="1">
      <c r="A34" s="5"/>
      <c r="B34" s="5"/>
      <c r="C34" s="5"/>
      <c r="D34" s="5"/>
      <c r="E34" s="5"/>
      <c r="F34" s="5"/>
      <c r="G34" s="5"/>
      <c r="H34" s="5"/>
      <c r="I34" s="5"/>
      <c r="J34" s="5"/>
      <c r="K34" s="5"/>
      <c r="L34" s="5"/>
      <c r="M34" s="5"/>
      <c r="N34" s="5"/>
      <c r="O34" s="5"/>
      <c r="P34" s="5"/>
      <c r="Q34" s="5"/>
      <c r="R34" s="5"/>
      <c r="S34" s="5"/>
      <c r="T34" s="5"/>
    </row>
    <row r="35" spans="1:20">
      <c r="A35" s="3"/>
      <c r="B35" s="3"/>
      <c r="C35" s="3"/>
      <c r="D35" s="3"/>
      <c r="E35" s="3"/>
      <c r="F35" s="3"/>
      <c r="G35" s="3"/>
      <c r="H35" s="3"/>
      <c r="I35" s="3"/>
      <c r="J35" s="3"/>
      <c r="K35" s="3"/>
      <c r="L35" s="3"/>
      <c r="M35" s="3"/>
      <c r="N35" s="3"/>
      <c r="O35" s="3"/>
      <c r="P35" s="3"/>
      <c r="Q35" s="3"/>
      <c r="R35" s="3"/>
      <c r="S35" s="3"/>
      <c r="T35" s="3"/>
    </row>
    <row r="36" spans="1:20">
      <c r="A36" s="3"/>
      <c r="B36" s="3"/>
      <c r="C36" s="3"/>
      <c r="D36" s="3"/>
      <c r="E36" s="3"/>
      <c r="F36" s="3"/>
      <c r="G36" s="3"/>
      <c r="H36" s="3"/>
      <c r="I36" s="3"/>
      <c r="J36" s="3"/>
      <c r="K36" s="3"/>
      <c r="L36" s="3"/>
      <c r="M36" s="3"/>
      <c r="N36" s="3"/>
      <c r="O36" s="3"/>
      <c r="P36" s="3"/>
      <c r="Q36" s="3"/>
      <c r="R36" s="3"/>
      <c r="S36" s="3"/>
      <c r="T36" s="3"/>
    </row>
    <row r="37" spans="1:20">
      <c r="A37" s="3"/>
      <c r="B37" s="3"/>
      <c r="C37" s="3"/>
      <c r="D37" s="3"/>
      <c r="E37" s="3"/>
      <c r="F37" s="3"/>
      <c r="G37" s="3"/>
      <c r="H37" s="3"/>
      <c r="I37" s="3"/>
      <c r="J37" s="3"/>
      <c r="K37" s="3"/>
      <c r="L37" s="3"/>
      <c r="M37" s="3"/>
      <c r="N37" s="3"/>
      <c r="O37" s="3"/>
      <c r="P37" s="3"/>
      <c r="Q37" s="3"/>
      <c r="R37" s="3"/>
      <c r="S37" s="3"/>
      <c r="T37" s="3"/>
    </row>
    <row r="38" spans="1:20">
      <c r="A38" s="3"/>
      <c r="B38" s="3"/>
      <c r="C38" s="3"/>
      <c r="D38" s="3"/>
      <c r="E38" s="3"/>
      <c r="F38" s="3"/>
      <c r="G38" s="3"/>
      <c r="H38" s="3"/>
      <c r="I38" s="3"/>
      <c r="J38" s="3"/>
      <c r="K38" s="3"/>
      <c r="L38" s="3"/>
      <c r="M38" s="3"/>
      <c r="N38" s="3"/>
      <c r="O38" s="3"/>
      <c r="P38" s="3"/>
      <c r="Q38" s="3"/>
      <c r="R38" s="3"/>
      <c r="S38" s="3"/>
      <c r="T38" s="3"/>
    </row>
    <row r="39" spans="1:20">
      <c r="A39" s="3"/>
      <c r="B39" s="3"/>
      <c r="C39" s="3"/>
      <c r="D39" s="3"/>
      <c r="E39" s="3"/>
      <c r="F39" s="3"/>
      <c r="G39" s="3"/>
      <c r="H39" s="3"/>
      <c r="I39" s="3"/>
      <c r="J39" s="3"/>
      <c r="K39" s="3"/>
      <c r="L39" s="3"/>
      <c r="M39" s="3"/>
      <c r="N39" s="3"/>
      <c r="O39" s="3"/>
      <c r="P39" s="3"/>
      <c r="Q39" s="3"/>
      <c r="R39" s="3"/>
      <c r="S39" s="3"/>
      <c r="T39" s="3"/>
    </row>
    <row r="40" spans="1:20">
      <c r="A40" s="3"/>
      <c r="B40" s="3"/>
      <c r="C40" s="3"/>
      <c r="D40" s="3"/>
      <c r="E40" s="3"/>
      <c r="F40" s="3"/>
      <c r="G40" s="3"/>
      <c r="H40" s="3"/>
      <c r="I40" s="3"/>
      <c r="J40" s="3"/>
      <c r="K40" s="3"/>
      <c r="L40" s="3"/>
      <c r="M40" s="3"/>
      <c r="N40" s="3"/>
      <c r="O40" s="3"/>
      <c r="P40" s="3"/>
      <c r="Q40" s="3"/>
      <c r="R40" s="3"/>
      <c r="S40" s="3"/>
      <c r="T40" s="3"/>
    </row>
    <row r="41" spans="1:20">
      <c r="A41" s="3"/>
      <c r="B41" s="3"/>
      <c r="C41" s="3"/>
      <c r="D41" s="3"/>
      <c r="E41" s="3"/>
      <c r="F41" s="3"/>
      <c r="G41" s="3"/>
      <c r="H41" s="3"/>
      <c r="I41" s="3"/>
      <c r="J41" s="3"/>
      <c r="K41" s="3"/>
      <c r="L41" s="3"/>
      <c r="M41" s="3"/>
      <c r="N41" s="3"/>
      <c r="O41" s="3"/>
      <c r="P41" s="3"/>
      <c r="Q41" s="3"/>
      <c r="R41" s="3"/>
      <c r="S41" s="3"/>
      <c r="T41" s="3"/>
    </row>
    <row r="42" spans="1:20">
      <c r="A42" s="3"/>
      <c r="B42" s="3"/>
      <c r="C42" s="3"/>
      <c r="D42" s="3"/>
      <c r="E42" s="3"/>
      <c r="F42" s="3"/>
      <c r="G42" s="3"/>
      <c r="H42" s="3"/>
      <c r="I42" s="3"/>
      <c r="J42" s="3"/>
      <c r="K42" s="3"/>
      <c r="L42" s="3"/>
      <c r="M42" s="3"/>
      <c r="N42" s="3"/>
      <c r="O42" s="3"/>
      <c r="P42" s="3"/>
      <c r="Q42" s="3"/>
      <c r="R42" s="3"/>
      <c r="S42" s="3"/>
      <c r="T42" s="3"/>
    </row>
  </sheetData>
  <sheetProtection algorithmName="SHA-512" hashValue="SSC/8XgU2e181Sm/r+85BZ0EtCUnBb2MI/h3MZqweHAPSRdY7aD65XHbtj92y8nyFlCl8vXVq8vHTT+ZyyI2fA==" saltValue="JOhd4pCOX6jAqBNTZJFw1w==" spinCount="100000" sheet="1" scenarios="1" formatCells="0"/>
  <mergeCells count="17">
    <mergeCell ref="A22:T31"/>
    <mergeCell ref="O11:P11"/>
    <mergeCell ref="Q11:R11"/>
    <mergeCell ref="S11:T11"/>
    <mergeCell ref="A13:T13"/>
    <mergeCell ref="A14:T20"/>
    <mergeCell ref="A21:T21"/>
    <mergeCell ref="A1:D2"/>
    <mergeCell ref="E1:T5"/>
    <mergeCell ref="A3:D11"/>
    <mergeCell ref="E6:F10"/>
    <mergeCell ref="G6:T10"/>
    <mergeCell ref="E11:F11"/>
    <mergeCell ref="G11:H11"/>
    <mergeCell ref="I11:J11"/>
    <mergeCell ref="K11:L11"/>
    <mergeCell ref="M11:N11"/>
  </mergeCells>
  <phoneticPr fontId="2"/>
  <conditionalFormatting sqref="G11:H11">
    <cfRule type="expression" dxfId="13" priority="14">
      <formula>$G$11=$U$11</formula>
    </cfRule>
  </conditionalFormatting>
  <conditionalFormatting sqref="I11:J11">
    <cfRule type="expression" dxfId="12" priority="6">
      <formula>$V$11=""</formula>
    </cfRule>
    <cfRule type="expression" dxfId="11" priority="13">
      <formula>$I$11=$V$11</formula>
    </cfRule>
  </conditionalFormatting>
  <conditionalFormatting sqref="K11:L11">
    <cfRule type="expression" dxfId="10" priority="5">
      <formula>$W$11=""</formula>
    </cfRule>
    <cfRule type="expression" dxfId="9" priority="12">
      <formula>$K$11=$W$11</formula>
    </cfRule>
  </conditionalFormatting>
  <conditionalFormatting sqref="M11:N11">
    <cfRule type="expression" dxfId="8" priority="4">
      <formula>$X$11=""</formula>
    </cfRule>
    <cfRule type="expression" dxfId="7" priority="11">
      <formula>$M$11=$X$11</formula>
    </cfRule>
  </conditionalFormatting>
  <conditionalFormatting sqref="O11:P11">
    <cfRule type="expression" dxfId="6" priority="3">
      <formula>$Y$11=""</formula>
    </cfRule>
    <cfRule type="expression" dxfId="5" priority="10">
      <formula>$O$11=$Y$11</formula>
    </cfRule>
  </conditionalFormatting>
  <conditionalFormatting sqref="Q11:R11">
    <cfRule type="expression" dxfId="4" priority="2">
      <formula>$Z$11=""</formula>
    </cfRule>
    <cfRule type="expression" dxfId="3" priority="9">
      <formula>$Q$11=$Z$11</formula>
    </cfRule>
  </conditionalFormatting>
  <conditionalFormatting sqref="S11:T11">
    <cfRule type="expression" dxfId="2" priority="1">
      <formula>$AA$11=""</formula>
    </cfRule>
    <cfRule type="expression" dxfId="1" priority="8">
      <formula>$S$11=$AA$11</formula>
    </cfRule>
  </conditionalFormatting>
  <conditionalFormatting sqref="G11">
    <cfRule type="expression" dxfId="0" priority="7">
      <formula>U$11=""</formula>
    </cfRule>
  </conditionalFormatting>
  <printOptions horizontalCentered="1"/>
  <pageMargins left="0.70866141732283472" right="0.70866141732283472" top="0.74803149606299213" bottom="0.74803149606299213" header="0.31496062992125984" footer="0.31496062992125984"/>
  <pageSetup paperSize="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8A3A1EF-F3F8-4D9C-AB22-940A3A95D757}">
          <x14:formula1>
            <xm:f>ブースNo.!$A$2:$A$48</xm:f>
          </x14:formula1>
          <xm:sqref>A3:D11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68"/>
  <sheetViews>
    <sheetView zoomScale="115" zoomScaleNormal="115" workbookViewId="0"/>
  </sheetViews>
  <sheetFormatPr defaultRowHeight="12"/>
  <cols>
    <col min="1" max="1" width="9" style="51"/>
    <col min="2" max="2" width="39.375" style="51" bestFit="1" customWidth="1"/>
    <col min="3" max="3" width="18.5" style="51" bestFit="1" customWidth="1"/>
    <col min="4" max="16384" width="9" style="51"/>
  </cols>
  <sheetData>
    <row r="1" spans="1:10" ht="24" customHeight="1">
      <c r="A1" s="51" t="s">
        <v>169</v>
      </c>
      <c r="C1" s="200" t="s">
        <v>156</v>
      </c>
      <c r="D1" s="202" t="s">
        <v>150</v>
      </c>
      <c r="E1" s="202" t="s">
        <v>151</v>
      </c>
      <c r="F1" s="200" t="s">
        <v>152</v>
      </c>
      <c r="G1" s="202" t="s">
        <v>160</v>
      </c>
      <c r="H1" s="200" t="s">
        <v>153</v>
      </c>
      <c r="I1" s="200" t="s">
        <v>154</v>
      </c>
      <c r="J1" s="202" t="s">
        <v>155</v>
      </c>
    </row>
    <row r="2" spans="1:10">
      <c r="C2" s="201"/>
      <c r="D2" s="203"/>
      <c r="E2" s="203"/>
      <c r="F2" s="201"/>
      <c r="G2" s="203"/>
      <c r="H2" s="201"/>
      <c r="I2" s="201"/>
      <c r="J2" s="203"/>
    </row>
    <row r="3" spans="1:10">
      <c r="A3" s="52">
        <v>999</v>
      </c>
      <c r="B3" s="52" t="s">
        <v>4</v>
      </c>
      <c r="C3" s="52" t="s">
        <v>147</v>
      </c>
      <c r="D3" s="52" t="s">
        <v>157</v>
      </c>
      <c r="E3" s="52"/>
      <c r="F3" s="52" t="s">
        <v>158</v>
      </c>
      <c r="G3" s="52" t="s">
        <v>159</v>
      </c>
      <c r="H3" s="52" t="s">
        <v>157</v>
      </c>
      <c r="I3" s="52" t="s">
        <v>157</v>
      </c>
      <c r="J3" s="52"/>
    </row>
    <row r="4" spans="1:10">
      <c r="A4" s="53">
        <v>1</v>
      </c>
      <c r="B4" s="53" t="s">
        <v>263</v>
      </c>
      <c r="C4" s="53" t="s">
        <v>139</v>
      </c>
      <c r="D4" s="53" t="s">
        <v>241</v>
      </c>
      <c r="E4" s="53" t="s">
        <v>241</v>
      </c>
      <c r="F4" s="53" t="s">
        <v>241</v>
      </c>
      <c r="G4" s="53"/>
      <c r="H4" s="53"/>
      <c r="I4" s="53"/>
      <c r="J4" s="53"/>
    </row>
    <row r="5" spans="1:10">
      <c r="A5" s="53">
        <v>2</v>
      </c>
      <c r="B5" s="53" t="s">
        <v>274</v>
      </c>
      <c r="C5" s="53" t="s">
        <v>134</v>
      </c>
      <c r="D5" s="53" t="s">
        <v>241</v>
      </c>
      <c r="E5" s="53" t="s">
        <v>241</v>
      </c>
      <c r="F5" s="53" t="s">
        <v>241</v>
      </c>
      <c r="G5" s="53"/>
      <c r="H5" s="53"/>
      <c r="I5" s="53"/>
      <c r="J5" s="53"/>
    </row>
    <row r="6" spans="1:10">
      <c r="A6" s="53">
        <v>3</v>
      </c>
      <c r="B6" s="53" t="s">
        <v>286</v>
      </c>
      <c r="C6" s="53" t="s">
        <v>129</v>
      </c>
      <c r="D6" s="53" t="s">
        <v>241</v>
      </c>
      <c r="E6" s="53"/>
      <c r="F6" s="53" t="s">
        <v>241</v>
      </c>
      <c r="G6" s="53"/>
      <c r="H6" s="53"/>
      <c r="I6" s="53"/>
      <c r="J6" s="53"/>
    </row>
    <row r="7" spans="1:10">
      <c r="A7" s="53">
        <v>4</v>
      </c>
      <c r="B7" s="53" t="s">
        <v>315</v>
      </c>
      <c r="C7" s="53" t="s">
        <v>130</v>
      </c>
      <c r="D7" s="53" t="s">
        <v>241</v>
      </c>
      <c r="E7" s="53"/>
      <c r="F7" s="53" t="s">
        <v>241</v>
      </c>
      <c r="G7" s="53"/>
      <c r="H7" s="53"/>
      <c r="I7" s="53"/>
      <c r="J7" s="53"/>
    </row>
    <row r="8" spans="1:10">
      <c r="A8" s="53">
        <v>5</v>
      </c>
      <c r="B8" s="53" t="s">
        <v>266</v>
      </c>
      <c r="C8" s="53" t="s">
        <v>129</v>
      </c>
      <c r="D8" s="53" t="s">
        <v>241</v>
      </c>
      <c r="E8" s="53"/>
      <c r="F8" s="53" t="s">
        <v>241</v>
      </c>
      <c r="G8" s="53"/>
      <c r="H8" s="53"/>
      <c r="I8" s="53"/>
      <c r="J8" s="53"/>
    </row>
    <row r="9" spans="1:10">
      <c r="A9" s="53">
        <v>6</v>
      </c>
      <c r="B9" s="53" t="s">
        <v>298</v>
      </c>
      <c r="C9" s="53" t="s">
        <v>130</v>
      </c>
      <c r="D9" s="53"/>
      <c r="E9" s="53"/>
      <c r="F9" s="53" t="s">
        <v>241</v>
      </c>
      <c r="G9" s="53"/>
      <c r="H9" s="53"/>
      <c r="I9" s="53"/>
      <c r="J9" s="53"/>
    </row>
    <row r="10" spans="1:10">
      <c r="A10" s="53">
        <v>7</v>
      </c>
      <c r="B10" s="53" t="s">
        <v>303</v>
      </c>
      <c r="C10" s="53" t="s">
        <v>132</v>
      </c>
      <c r="D10" s="53"/>
      <c r="E10" s="53" t="s">
        <v>241</v>
      </c>
      <c r="F10" s="53"/>
      <c r="G10" s="53"/>
      <c r="H10" s="53"/>
      <c r="I10" s="53"/>
      <c r="J10" s="53"/>
    </row>
    <row r="11" spans="1:10">
      <c r="A11" s="53">
        <v>8</v>
      </c>
      <c r="B11" s="53" t="s">
        <v>267</v>
      </c>
      <c r="C11" s="53" t="s">
        <v>269</v>
      </c>
      <c r="D11" s="53"/>
      <c r="E11" s="53" t="s">
        <v>241</v>
      </c>
      <c r="F11" s="53" t="s">
        <v>241</v>
      </c>
      <c r="G11" s="53"/>
      <c r="H11" s="53"/>
      <c r="I11" s="53"/>
      <c r="J11" s="53"/>
    </row>
    <row r="12" spans="1:10">
      <c r="A12" s="53">
        <v>9</v>
      </c>
      <c r="B12" s="53" t="s">
        <v>284</v>
      </c>
      <c r="C12" s="53" t="s">
        <v>136</v>
      </c>
      <c r="D12" s="53"/>
      <c r="E12" s="53"/>
      <c r="F12" s="53"/>
      <c r="G12" s="53"/>
      <c r="H12" s="53"/>
      <c r="I12" s="53"/>
      <c r="J12" s="53" t="s">
        <v>241</v>
      </c>
    </row>
    <row r="13" spans="1:10">
      <c r="A13" s="53">
        <v>10</v>
      </c>
      <c r="B13" s="53" t="s">
        <v>300</v>
      </c>
      <c r="C13" s="53" t="s">
        <v>131</v>
      </c>
      <c r="D13" s="53" t="s">
        <v>241</v>
      </c>
      <c r="E13" s="53"/>
      <c r="F13" s="53" t="s">
        <v>241</v>
      </c>
      <c r="G13" s="53"/>
      <c r="H13" s="53" t="s">
        <v>241</v>
      </c>
      <c r="I13" s="53"/>
      <c r="J13" s="53"/>
    </row>
    <row r="14" spans="1:10">
      <c r="A14" s="53">
        <v>11</v>
      </c>
      <c r="B14" s="53" t="s">
        <v>306</v>
      </c>
      <c r="C14" s="53" t="s">
        <v>132</v>
      </c>
      <c r="D14" s="53" t="s">
        <v>241</v>
      </c>
      <c r="E14" s="53" t="s">
        <v>241</v>
      </c>
      <c r="F14" s="53"/>
      <c r="G14" s="53"/>
      <c r="H14" s="53"/>
      <c r="I14" s="53"/>
      <c r="J14" s="53"/>
    </row>
    <row r="15" spans="1:10">
      <c r="A15" s="53">
        <v>12</v>
      </c>
      <c r="B15" s="53" t="s">
        <v>291</v>
      </c>
      <c r="C15" s="53" t="s">
        <v>130</v>
      </c>
      <c r="D15" s="53" t="s">
        <v>241</v>
      </c>
      <c r="E15" s="53"/>
      <c r="F15" s="53" t="s">
        <v>241</v>
      </c>
      <c r="G15" s="53"/>
      <c r="H15" s="53"/>
      <c r="I15" s="53" t="s">
        <v>241</v>
      </c>
      <c r="J15" s="53"/>
    </row>
    <row r="16" spans="1:10">
      <c r="A16" s="53">
        <v>13</v>
      </c>
      <c r="B16" s="53" t="s">
        <v>294</v>
      </c>
      <c r="C16" s="53" t="s">
        <v>131</v>
      </c>
      <c r="D16" s="53" t="s">
        <v>241</v>
      </c>
      <c r="E16" s="53" t="s">
        <v>241</v>
      </c>
      <c r="F16" s="53"/>
      <c r="G16" s="53" t="s">
        <v>241</v>
      </c>
      <c r="H16" s="53"/>
      <c r="I16" s="53"/>
      <c r="J16" s="53"/>
    </row>
    <row r="17" spans="1:10">
      <c r="A17" s="53">
        <v>14</v>
      </c>
      <c r="B17" s="53" t="s">
        <v>259</v>
      </c>
      <c r="C17" s="53" t="s">
        <v>130</v>
      </c>
      <c r="D17" s="53" t="s">
        <v>241</v>
      </c>
      <c r="E17" s="53"/>
      <c r="F17" s="53" t="s">
        <v>241</v>
      </c>
      <c r="G17" s="53" t="s">
        <v>241</v>
      </c>
      <c r="H17" s="53"/>
      <c r="I17" s="53" t="s">
        <v>241</v>
      </c>
      <c r="J17" s="53"/>
    </row>
    <row r="18" spans="1:10">
      <c r="A18" s="53">
        <v>15</v>
      </c>
      <c r="B18" s="53" t="s">
        <v>302</v>
      </c>
      <c r="C18" s="53" t="s">
        <v>143</v>
      </c>
      <c r="D18" s="53" t="s">
        <v>241</v>
      </c>
      <c r="E18" s="53"/>
      <c r="F18" s="53" t="s">
        <v>241</v>
      </c>
      <c r="G18" s="53"/>
      <c r="H18" s="53" t="s">
        <v>241</v>
      </c>
      <c r="I18" s="53" t="s">
        <v>241</v>
      </c>
      <c r="J18" s="53"/>
    </row>
    <row r="19" spans="1:10">
      <c r="A19" s="53">
        <v>16</v>
      </c>
      <c r="B19" s="53" t="s">
        <v>280</v>
      </c>
      <c r="C19" s="53" t="s">
        <v>135</v>
      </c>
      <c r="D19" s="53"/>
      <c r="E19" s="53"/>
      <c r="F19" s="53" t="s">
        <v>241</v>
      </c>
      <c r="G19" s="53" t="s">
        <v>241</v>
      </c>
      <c r="H19" s="53" t="s">
        <v>241</v>
      </c>
      <c r="I19" s="53"/>
      <c r="J19" s="53"/>
    </row>
    <row r="20" spans="1:10">
      <c r="A20" s="53">
        <v>17</v>
      </c>
      <c r="B20" s="53" t="s">
        <v>264</v>
      </c>
      <c r="C20" s="53" t="s">
        <v>131</v>
      </c>
      <c r="D20" s="53" t="s">
        <v>241</v>
      </c>
      <c r="E20" s="53"/>
      <c r="F20" s="53" t="s">
        <v>241</v>
      </c>
      <c r="G20" s="53"/>
      <c r="H20" s="53"/>
      <c r="I20" s="53"/>
      <c r="J20" s="53"/>
    </row>
    <row r="21" spans="1:10">
      <c r="A21" s="53">
        <v>18</v>
      </c>
      <c r="B21" s="53" t="s">
        <v>293</v>
      </c>
      <c r="C21" s="53" t="s">
        <v>137</v>
      </c>
      <c r="D21" s="53" t="s">
        <v>241</v>
      </c>
      <c r="E21" s="53" t="s">
        <v>241</v>
      </c>
      <c r="F21" s="53"/>
      <c r="G21" s="53"/>
      <c r="H21" s="53" t="s">
        <v>241</v>
      </c>
      <c r="I21" s="53"/>
      <c r="J21" s="53"/>
    </row>
    <row r="22" spans="1:10">
      <c r="A22" s="53">
        <v>19</v>
      </c>
      <c r="B22" s="53" t="s">
        <v>313</v>
      </c>
      <c r="C22" s="53" t="s">
        <v>130</v>
      </c>
      <c r="D22" s="53"/>
      <c r="E22" s="53"/>
      <c r="F22" s="53" t="s">
        <v>241</v>
      </c>
      <c r="G22" s="53"/>
      <c r="H22" s="53"/>
      <c r="I22" s="53" t="s">
        <v>241</v>
      </c>
      <c r="J22" s="53"/>
    </row>
    <row r="23" spans="1:10">
      <c r="A23" s="53">
        <v>20</v>
      </c>
      <c r="B23" s="53" t="s">
        <v>265</v>
      </c>
      <c r="C23" s="53" t="s">
        <v>136</v>
      </c>
      <c r="D23" s="53"/>
      <c r="E23" s="53"/>
      <c r="F23" s="53" t="s">
        <v>241</v>
      </c>
      <c r="G23" s="53"/>
      <c r="H23" s="53"/>
      <c r="I23" s="53"/>
      <c r="J23" s="53" t="s">
        <v>241</v>
      </c>
    </row>
    <row r="24" spans="1:10">
      <c r="A24" s="53">
        <v>21</v>
      </c>
      <c r="B24" s="53" t="s">
        <v>273</v>
      </c>
      <c r="C24" s="53" t="s">
        <v>130</v>
      </c>
      <c r="D24" s="53" t="s">
        <v>241</v>
      </c>
      <c r="E24" s="53"/>
      <c r="F24" s="53" t="s">
        <v>241</v>
      </c>
      <c r="G24" s="53"/>
      <c r="H24" s="53"/>
      <c r="I24" s="53"/>
      <c r="J24" s="53"/>
    </row>
    <row r="25" spans="1:10">
      <c r="A25" s="53">
        <v>22</v>
      </c>
      <c r="B25" s="53" t="s">
        <v>307</v>
      </c>
      <c r="C25" s="53" t="s">
        <v>133</v>
      </c>
      <c r="D25" s="53" t="s">
        <v>241</v>
      </c>
      <c r="E25" s="53" t="s">
        <v>241</v>
      </c>
      <c r="F25" s="53" t="s">
        <v>241</v>
      </c>
      <c r="G25" s="53" t="s">
        <v>241</v>
      </c>
      <c r="H25" s="53" t="s">
        <v>241</v>
      </c>
      <c r="I25" s="53"/>
      <c r="J25" s="53" t="s">
        <v>241</v>
      </c>
    </row>
    <row r="26" spans="1:10">
      <c r="A26" s="53">
        <v>23</v>
      </c>
      <c r="B26" s="53" t="s">
        <v>312</v>
      </c>
      <c r="C26" s="53" t="s">
        <v>130</v>
      </c>
      <c r="D26" s="53"/>
      <c r="E26" s="53"/>
      <c r="F26" s="53" t="s">
        <v>241</v>
      </c>
      <c r="G26" s="53"/>
      <c r="H26" s="53"/>
      <c r="I26" s="53" t="s">
        <v>241</v>
      </c>
      <c r="J26" s="53"/>
    </row>
    <row r="27" spans="1:10">
      <c r="A27" s="53">
        <v>24</v>
      </c>
      <c r="B27" s="53" t="s">
        <v>275</v>
      </c>
      <c r="C27" s="53" t="s">
        <v>137</v>
      </c>
      <c r="D27" s="53" t="s">
        <v>241</v>
      </c>
      <c r="E27" s="53"/>
      <c r="F27" s="53"/>
      <c r="G27" s="53"/>
      <c r="H27" s="53"/>
      <c r="I27" s="53"/>
      <c r="J27" s="53"/>
    </row>
    <row r="28" spans="1:10">
      <c r="A28" s="53">
        <v>25</v>
      </c>
      <c r="B28" s="53" t="s">
        <v>304</v>
      </c>
      <c r="C28" s="53" t="s">
        <v>129</v>
      </c>
      <c r="D28" s="53"/>
      <c r="E28" s="53"/>
      <c r="F28" s="53" t="s">
        <v>241</v>
      </c>
      <c r="G28" s="53"/>
      <c r="H28" s="53" t="s">
        <v>241</v>
      </c>
      <c r="I28" s="53"/>
      <c r="J28" s="53"/>
    </row>
    <row r="29" spans="1:10">
      <c r="A29" s="53">
        <v>26</v>
      </c>
      <c r="B29" s="53" t="s">
        <v>283</v>
      </c>
      <c r="C29" s="53" t="s">
        <v>130</v>
      </c>
      <c r="D29" s="53"/>
      <c r="E29" s="53"/>
      <c r="F29" s="53" t="s">
        <v>241</v>
      </c>
      <c r="G29" s="53"/>
      <c r="H29" s="53"/>
      <c r="I29" s="53" t="s">
        <v>241</v>
      </c>
      <c r="J29" s="53"/>
    </row>
    <row r="30" spans="1:10">
      <c r="A30" s="53">
        <v>27</v>
      </c>
      <c r="B30" s="53" t="s">
        <v>258</v>
      </c>
      <c r="C30" s="53" t="s">
        <v>132</v>
      </c>
      <c r="D30" s="53"/>
      <c r="E30" s="53" t="s">
        <v>241</v>
      </c>
      <c r="F30" s="53"/>
      <c r="G30" s="53"/>
      <c r="H30" s="53"/>
      <c r="I30" s="53"/>
      <c r="J30" s="53"/>
    </row>
    <row r="31" spans="1:10">
      <c r="A31" s="53">
        <v>28</v>
      </c>
      <c r="B31" s="53" t="s">
        <v>295</v>
      </c>
      <c r="C31" s="53" t="s">
        <v>133</v>
      </c>
      <c r="D31" s="53"/>
      <c r="E31" s="53" t="s">
        <v>241</v>
      </c>
      <c r="F31" s="53"/>
      <c r="G31" s="53"/>
      <c r="H31" s="53"/>
      <c r="I31" s="53"/>
      <c r="J31" s="53" t="s">
        <v>241</v>
      </c>
    </row>
    <row r="32" spans="1:10">
      <c r="A32" s="53">
        <v>29</v>
      </c>
      <c r="B32" s="53" t="s">
        <v>287</v>
      </c>
      <c r="C32" s="53" t="s">
        <v>130</v>
      </c>
      <c r="D32" s="53" t="s">
        <v>241</v>
      </c>
      <c r="E32" s="53"/>
      <c r="F32" s="53"/>
      <c r="G32" s="53"/>
      <c r="H32" s="53"/>
      <c r="I32" s="53"/>
      <c r="J32" s="53"/>
    </row>
    <row r="33" spans="1:10">
      <c r="A33" s="53">
        <v>30</v>
      </c>
      <c r="B33" s="53" t="s">
        <v>308</v>
      </c>
      <c r="C33" s="53" t="s">
        <v>130</v>
      </c>
      <c r="D33" s="53" t="s">
        <v>241</v>
      </c>
      <c r="E33" s="53"/>
      <c r="F33" s="53"/>
      <c r="G33" s="53"/>
      <c r="H33" s="53"/>
      <c r="I33" s="53" t="s">
        <v>241</v>
      </c>
      <c r="J33" s="53"/>
    </row>
    <row r="34" spans="1:10">
      <c r="A34" s="53">
        <v>31</v>
      </c>
      <c r="B34" s="53" t="s">
        <v>278</v>
      </c>
      <c r="C34" s="53" t="s">
        <v>137</v>
      </c>
      <c r="D34" s="53" t="s">
        <v>241</v>
      </c>
      <c r="E34" s="53"/>
      <c r="F34" s="53"/>
      <c r="G34" s="53"/>
      <c r="H34" s="53"/>
      <c r="I34" s="53"/>
      <c r="J34" s="53"/>
    </row>
    <row r="35" spans="1:10">
      <c r="A35" s="53">
        <v>32</v>
      </c>
      <c r="B35" s="53" t="s">
        <v>279</v>
      </c>
      <c r="C35" s="53" t="s">
        <v>139</v>
      </c>
      <c r="D35" s="53" t="s">
        <v>241</v>
      </c>
      <c r="E35" s="53" t="s">
        <v>241</v>
      </c>
      <c r="F35" s="53" t="s">
        <v>241</v>
      </c>
      <c r="G35" s="53" t="s">
        <v>241</v>
      </c>
      <c r="H35" s="53"/>
      <c r="I35" s="53" t="s">
        <v>241</v>
      </c>
      <c r="J35" s="53"/>
    </row>
    <row r="36" spans="1:10">
      <c r="A36" s="53">
        <v>33</v>
      </c>
      <c r="B36" s="53" t="s">
        <v>57</v>
      </c>
      <c r="C36" s="53" t="s">
        <v>129</v>
      </c>
      <c r="D36" s="53" t="s">
        <v>241</v>
      </c>
      <c r="E36" s="53"/>
      <c r="F36" s="53"/>
      <c r="G36" s="53"/>
      <c r="H36" s="53"/>
      <c r="I36" s="53"/>
      <c r="J36" s="53"/>
    </row>
    <row r="37" spans="1:10">
      <c r="A37" s="53">
        <v>34</v>
      </c>
      <c r="B37" s="53" t="s">
        <v>314</v>
      </c>
      <c r="C37" s="53" t="s">
        <v>135</v>
      </c>
      <c r="D37" s="53"/>
      <c r="E37" s="53"/>
      <c r="F37" s="53"/>
      <c r="G37" s="53"/>
      <c r="H37" s="53" t="s">
        <v>241</v>
      </c>
      <c r="I37" s="53"/>
      <c r="J37" s="53"/>
    </row>
    <row r="38" spans="1:10">
      <c r="A38" s="53">
        <v>35</v>
      </c>
      <c r="B38" s="53" t="s">
        <v>276</v>
      </c>
      <c r="C38" s="53" t="s">
        <v>131</v>
      </c>
      <c r="D38" s="53" t="s">
        <v>241</v>
      </c>
      <c r="E38" s="53"/>
      <c r="F38" s="53"/>
      <c r="G38" s="53"/>
      <c r="H38" s="53"/>
      <c r="I38" s="53"/>
      <c r="J38" s="53"/>
    </row>
    <row r="39" spans="1:10">
      <c r="A39" s="53">
        <v>36</v>
      </c>
      <c r="B39" s="53" t="s">
        <v>297</v>
      </c>
      <c r="C39" s="53" t="s">
        <v>133</v>
      </c>
      <c r="D39" s="53"/>
      <c r="E39" s="53" t="s">
        <v>241</v>
      </c>
      <c r="F39" s="53"/>
      <c r="G39" s="53"/>
      <c r="H39" s="53"/>
      <c r="I39" s="53"/>
      <c r="J39" s="53"/>
    </row>
    <row r="40" spans="1:10">
      <c r="A40" s="53">
        <v>37</v>
      </c>
      <c r="B40" s="53" t="s">
        <v>238</v>
      </c>
      <c r="C40" s="53" t="s">
        <v>130</v>
      </c>
      <c r="D40" s="53" t="s">
        <v>241</v>
      </c>
      <c r="E40" s="53"/>
      <c r="F40" s="53" t="s">
        <v>241</v>
      </c>
      <c r="G40" s="53"/>
      <c r="H40" s="53"/>
      <c r="I40" s="53" t="s">
        <v>241</v>
      </c>
      <c r="J40" s="53"/>
    </row>
    <row r="41" spans="1:10">
      <c r="A41" s="53">
        <v>38</v>
      </c>
      <c r="B41" s="53" t="s">
        <v>299</v>
      </c>
      <c r="C41" s="53" t="s">
        <v>136</v>
      </c>
      <c r="D41" s="53"/>
      <c r="E41" s="53" t="s">
        <v>241</v>
      </c>
      <c r="F41" s="53" t="s">
        <v>241</v>
      </c>
      <c r="G41" s="53"/>
      <c r="H41" s="53"/>
      <c r="I41" s="53"/>
      <c r="J41" s="53"/>
    </row>
    <row r="42" spans="1:10">
      <c r="A42" s="53">
        <v>39</v>
      </c>
      <c r="B42" s="53" t="s">
        <v>290</v>
      </c>
      <c r="C42" s="53" t="s">
        <v>131</v>
      </c>
      <c r="D42" s="53" t="s">
        <v>241</v>
      </c>
      <c r="E42" s="53"/>
      <c r="F42" s="53"/>
      <c r="G42" s="53"/>
      <c r="H42" s="53"/>
      <c r="I42" s="53"/>
      <c r="J42" s="53"/>
    </row>
    <row r="43" spans="1:10">
      <c r="A43" s="53">
        <v>40</v>
      </c>
      <c r="B43" s="53" t="s">
        <v>311</v>
      </c>
      <c r="C43" s="53" t="s">
        <v>133</v>
      </c>
      <c r="D43" s="53"/>
      <c r="E43" s="53" t="s">
        <v>241</v>
      </c>
      <c r="F43" s="53"/>
      <c r="G43" s="53"/>
      <c r="H43" s="53"/>
      <c r="I43" s="53"/>
      <c r="J43" s="53"/>
    </row>
    <row r="44" spans="1:10">
      <c r="A44" s="53">
        <v>41</v>
      </c>
      <c r="B44" s="53" t="s">
        <v>268</v>
      </c>
      <c r="C44" s="53" t="s">
        <v>144</v>
      </c>
      <c r="D44" s="53" t="s">
        <v>241</v>
      </c>
      <c r="E44" s="53" t="s">
        <v>241</v>
      </c>
      <c r="F44" s="53" t="s">
        <v>241</v>
      </c>
      <c r="G44" s="53"/>
      <c r="H44" s="53"/>
      <c r="I44" s="53" t="s">
        <v>241</v>
      </c>
      <c r="J44" s="53"/>
    </row>
    <row r="45" spans="1:10">
      <c r="A45" s="53">
        <v>42</v>
      </c>
      <c r="B45" s="53" t="s">
        <v>285</v>
      </c>
      <c r="C45" s="53" t="s">
        <v>138</v>
      </c>
      <c r="D45" s="53"/>
      <c r="E45" s="53" t="s">
        <v>241</v>
      </c>
      <c r="F45" s="53"/>
      <c r="G45" s="53"/>
      <c r="H45" s="53" t="s">
        <v>241</v>
      </c>
      <c r="I45" s="53"/>
      <c r="J45" s="53"/>
    </row>
    <row r="46" spans="1:10">
      <c r="A46" s="53">
        <v>43</v>
      </c>
      <c r="B46" s="53" t="s">
        <v>272</v>
      </c>
      <c r="C46" s="53" t="s">
        <v>130</v>
      </c>
      <c r="D46" s="53" t="s">
        <v>241</v>
      </c>
      <c r="E46" s="53"/>
      <c r="F46" s="53" t="s">
        <v>241</v>
      </c>
      <c r="G46" s="53" t="s">
        <v>241</v>
      </c>
      <c r="H46" s="53"/>
      <c r="I46" s="53" t="s">
        <v>241</v>
      </c>
      <c r="J46" s="53"/>
    </row>
    <row r="47" spans="1:10">
      <c r="A47" s="53">
        <v>44</v>
      </c>
      <c r="B47" s="53" t="s">
        <v>305</v>
      </c>
      <c r="C47" s="53" t="s">
        <v>134</v>
      </c>
      <c r="D47" s="53"/>
      <c r="E47" s="53"/>
      <c r="F47" s="53" t="s">
        <v>241</v>
      </c>
      <c r="G47" s="53"/>
      <c r="H47" s="53"/>
      <c r="I47" s="53"/>
      <c r="J47" s="53"/>
    </row>
    <row r="48" spans="1:10">
      <c r="A48" s="53">
        <v>45</v>
      </c>
      <c r="B48" s="53" t="s">
        <v>282</v>
      </c>
      <c r="C48" s="53" t="s">
        <v>143</v>
      </c>
      <c r="D48" s="53" t="s">
        <v>241</v>
      </c>
      <c r="E48" s="53" t="s">
        <v>241</v>
      </c>
      <c r="F48" s="53"/>
      <c r="G48" s="53" t="s">
        <v>241</v>
      </c>
      <c r="H48" s="53" t="s">
        <v>241</v>
      </c>
      <c r="I48" s="53" t="s">
        <v>241</v>
      </c>
      <c r="J48" s="53"/>
    </row>
    <row r="49" spans="1:10">
      <c r="A49" s="53">
        <v>46</v>
      </c>
      <c r="B49" s="53" t="s">
        <v>292</v>
      </c>
      <c r="C49" s="53" t="s">
        <v>139</v>
      </c>
      <c r="D49" s="53"/>
      <c r="E49" s="53" t="s">
        <v>241</v>
      </c>
      <c r="F49" s="53"/>
      <c r="G49" s="53"/>
      <c r="H49" s="53"/>
      <c r="I49" s="53"/>
      <c r="J49" s="53"/>
    </row>
    <row r="50" spans="1:10">
      <c r="A50" s="53">
        <v>47</v>
      </c>
      <c r="B50" s="53" t="s">
        <v>261</v>
      </c>
      <c r="C50" s="53" t="s">
        <v>137</v>
      </c>
      <c r="D50" s="53" t="s">
        <v>241</v>
      </c>
      <c r="E50" s="53"/>
      <c r="F50" s="53" t="s">
        <v>241</v>
      </c>
      <c r="G50" s="53"/>
      <c r="H50" s="53"/>
      <c r="I50" s="53"/>
      <c r="J50" s="53"/>
    </row>
    <row r="51" spans="1:10">
      <c r="A51" s="53">
        <v>48</v>
      </c>
      <c r="B51" s="53" t="s">
        <v>301</v>
      </c>
      <c r="C51" s="53" t="s">
        <v>130</v>
      </c>
      <c r="D51" s="53"/>
      <c r="E51" s="53"/>
      <c r="F51" s="53"/>
      <c r="G51" s="53"/>
      <c r="H51" s="53"/>
      <c r="I51" s="53" t="s">
        <v>241</v>
      </c>
      <c r="J51" s="53"/>
    </row>
    <row r="52" spans="1:10">
      <c r="A52" s="53">
        <v>49</v>
      </c>
      <c r="B52" s="53" t="s">
        <v>83</v>
      </c>
      <c r="C52" s="53" t="s">
        <v>137</v>
      </c>
      <c r="D52" s="53" t="s">
        <v>241</v>
      </c>
      <c r="E52" s="53"/>
      <c r="F52" s="53"/>
      <c r="G52" s="53"/>
      <c r="H52" s="53"/>
      <c r="I52" s="53"/>
      <c r="J52" s="53"/>
    </row>
    <row r="53" spans="1:10">
      <c r="A53" s="53">
        <v>50</v>
      </c>
      <c r="B53" s="53" t="s">
        <v>271</v>
      </c>
      <c r="C53" s="53" t="s">
        <v>316</v>
      </c>
      <c r="D53" s="53" t="s">
        <v>241</v>
      </c>
      <c r="E53" s="53"/>
      <c r="F53" s="53" t="s">
        <v>241</v>
      </c>
      <c r="G53" s="53"/>
      <c r="H53" s="53"/>
      <c r="I53" s="53"/>
      <c r="J53" s="53"/>
    </row>
    <row r="54" spans="1:10">
      <c r="A54" s="53">
        <v>51</v>
      </c>
      <c r="B54" s="53" t="s">
        <v>289</v>
      </c>
      <c r="C54" s="53" t="s">
        <v>140</v>
      </c>
      <c r="D54" s="53"/>
      <c r="E54" s="53" t="s">
        <v>241</v>
      </c>
      <c r="F54" s="53"/>
      <c r="G54" s="53"/>
      <c r="H54" s="53"/>
      <c r="I54" s="53"/>
      <c r="J54" s="53"/>
    </row>
    <row r="55" spans="1:10">
      <c r="A55" s="53">
        <v>52</v>
      </c>
      <c r="B55" s="53" t="s">
        <v>288</v>
      </c>
      <c r="C55" s="53" t="s">
        <v>130</v>
      </c>
      <c r="D55" s="53" t="s">
        <v>241</v>
      </c>
      <c r="E55" s="53"/>
      <c r="F55" s="53" t="s">
        <v>241</v>
      </c>
      <c r="G55" s="53"/>
      <c r="H55" s="53"/>
      <c r="I55" s="53"/>
      <c r="J55" s="53"/>
    </row>
    <row r="56" spans="1:10">
      <c r="A56" s="53">
        <v>53</v>
      </c>
      <c r="B56" s="53" t="s">
        <v>277</v>
      </c>
      <c r="C56" s="53" t="s">
        <v>139</v>
      </c>
      <c r="D56" s="53"/>
      <c r="E56" s="53" t="s">
        <v>241</v>
      </c>
      <c r="F56" s="53"/>
      <c r="G56" s="53"/>
      <c r="H56" s="53"/>
      <c r="I56" s="53"/>
      <c r="J56" s="53"/>
    </row>
    <row r="57" spans="1:10">
      <c r="A57" s="53">
        <v>54</v>
      </c>
      <c r="B57" s="53" t="s">
        <v>296</v>
      </c>
      <c r="C57" s="53" t="s">
        <v>141</v>
      </c>
      <c r="D57" s="53"/>
      <c r="E57" s="53"/>
      <c r="F57" s="53"/>
      <c r="G57" s="53"/>
      <c r="H57" s="53" t="s">
        <v>241</v>
      </c>
      <c r="I57" s="53"/>
      <c r="J57" s="53"/>
    </row>
    <row r="58" spans="1:10">
      <c r="A58" s="53">
        <v>55</v>
      </c>
      <c r="B58" s="53" t="s">
        <v>240</v>
      </c>
      <c r="C58" s="53" t="s">
        <v>134</v>
      </c>
      <c r="D58" s="53"/>
      <c r="E58" s="53"/>
      <c r="F58" s="53" t="s">
        <v>241</v>
      </c>
      <c r="G58" s="53"/>
      <c r="H58" s="53"/>
      <c r="I58" s="53"/>
      <c r="J58" s="53" t="s">
        <v>241</v>
      </c>
    </row>
    <row r="59" spans="1:10">
      <c r="A59" s="53">
        <v>56</v>
      </c>
      <c r="B59" s="53" t="s">
        <v>260</v>
      </c>
      <c r="C59" s="53" t="s">
        <v>137</v>
      </c>
      <c r="D59" s="53" t="s">
        <v>241</v>
      </c>
      <c r="E59" s="53"/>
      <c r="F59" s="53"/>
      <c r="G59" s="53"/>
      <c r="H59" s="53"/>
      <c r="I59" s="53"/>
      <c r="J59" s="53"/>
    </row>
    <row r="60" spans="1:10">
      <c r="A60" s="53">
        <v>57</v>
      </c>
      <c r="B60" s="53" t="s">
        <v>309</v>
      </c>
      <c r="C60" s="53" t="s">
        <v>141</v>
      </c>
      <c r="D60" s="53"/>
      <c r="E60" s="53" t="s">
        <v>241</v>
      </c>
      <c r="F60" s="53"/>
      <c r="G60" s="53"/>
      <c r="H60" s="53"/>
      <c r="I60" s="53"/>
      <c r="J60" s="53"/>
    </row>
    <row r="61" spans="1:10">
      <c r="A61" s="53">
        <v>58</v>
      </c>
      <c r="B61" s="53" t="s">
        <v>239</v>
      </c>
      <c r="C61" s="53" t="s">
        <v>131</v>
      </c>
      <c r="D61" s="53"/>
      <c r="E61" s="53" t="s">
        <v>241</v>
      </c>
      <c r="F61" s="53" t="s">
        <v>241</v>
      </c>
      <c r="G61" s="53" t="s">
        <v>241</v>
      </c>
      <c r="H61" s="53" t="s">
        <v>241</v>
      </c>
      <c r="I61" s="53" t="s">
        <v>241</v>
      </c>
      <c r="J61" s="53"/>
    </row>
    <row r="62" spans="1:10">
      <c r="A62" s="53">
        <v>59</v>
      </c>
      <c r="B62" s="53" t="s">
        <v>310</v>
      </c>
      <c r="C62" s="53" t="s">
        <v>132</v>
      </c>
      <c r="D62" s="53"/>
      <c r="E62" s="53" t="s">
        <v>241</v>
      </c>
      <c r="F62" s="53"/>
      <c r="G62" s="53"/>
      <c r="H62" s="53"/>
      <c r="I62" s="53"/>
      <c r="J62" s="53"/>
    </row>
    <row r="63" spans="1:10">
      <c r="A63" s="53">
        <v>60</v>
      </c>
      <c r="B63" s="53" t="s">
        <v>281</v>
      </c>
      <c r="C63" s="53" t="s">
        <v>142</v>
      </c>
      <c r="D63" s="53" t="s">
        <v>241</v>
      </c>
      <c r="E63" s="53"/>
      <c r="F63" s="53"/>
      <c r="G63" s="53"/>
      <c r="H63" s="53"/>
      <c r="I63" s="53"/>
      <c r="J63" s="53"/>
    </row>
    <row r="64" spans="1:10">
      <c r="A64" s="53"/>
      <c r="B64" s="53"/>
      <c r="C64" s="53"/>
      <c r="D64" s="53"/>
      <c r="E64" s="53"/>
      <c r="F64" s="53"/>
      <c r="G64" s="53"/>
      <c r="H64" s="53"/>
      <c r="I64" s="53"/>
      <c r="J64" s="53"/>
    </row>
    <row r="65" spans="1:10">
      <c r="A65" s="53"/>
      <c r="B65" s="53"/>
      <c r="C65" s="53"/>
      <c r="D65" s="53"/>
      <c r="E65" s="53"/>
      <c r="F65" s="53"/>
      <c r="G65" s="53"/>
      <c r="H65" s="53"/>
      <c r="I65" s="53"/>
      <c r="J65" s="53"/>
    </row>
    <row r="66" spans="1:10">
      <c r="A66" s="53"/>
      <c r="B66" s="53"/>
      <c r="C66" s="53"/>
      <c r="D66" s="53"/>
      <c r="E66" s="53"/>
      <c r="F66" s="53"/>
      <c r="G66" s="53"/>
      <c r="H66" s="53"/>
      <c r="I66" s="53"/>
      <c r="J66" s="53"/>
    </row>
    <row r="67" spans="1:10">
      <c r="A67" s="53"/>
      <c r="B67" s="53"/>
      <c r="C67" s="53"/>
      <c r="D67" s="53"/>
      <c r="E67" s="53"/>
      <c r="F67" s="53"/>
      <c r="G67" s="53"/>
      <c r="H67" s="53"/>
      <c r="I67" s="53"/>
      <c r="J67" s="53"/>
    </row>
    <row r="68" spans="1:10">
      <c r="A68" s="53"/>
      <c r="B68" s="53"/>
      <c r="C68" s="53"/>
      <c r="D68" s="53"/>
      <c r="E68" s="53"/>
      <c r="F68" s="53"/>
      <c r="G68" s="53"/>
      <c r="H68" s="53"/>
      <c r="I68" s="53"/>
      <c r="J68" s="53"/>
    </row>
  </sheetData>
  <sheetProtection algorithmName="SHA-512" hashValue="X6XTJ4VmKhE09pXDJzrSamu7fGNJ2Z+fv3mzkxXWVH42krDkNc6IZDv4JQsj4Bxff9Gc2xZMtfK3yEuvLX+wYQ==" saltValue="kukaxUITssXJoo5ztVPf/g==" spinCount="100000" sheet="1" objects="1" scenarios="1"/>
  <mergeCells count="8">
    <mergeCell ref="I1:I2"/>
    <mergeCell ref="J1:J2"/>
    <mergeCell ref="C1:C2"/>
    <mergeCell ref="D1:D2"/>
    <mergeCell ref="E1:E2"/>
    <mergeCell ref="F1:F2"/>
    <mergeCell ref="G1:G2"/>
    <mergeCell ref="H1:H2"/>
  </mergeCells>
  <phoneticPr fontId="2"/>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06"/>
  <sheetViews>
    <sheetView zoomScale="115" zoomScaleNormal="115" workbookViewId="0">
      <selection activeCell="D31" sqref="D31"/>
    </sheetView>
  </sheetViews>
  <sheetFormatPr defaultRowHeight="13.5"/>
  <cols>
    <col min="1" max="1" width="13" customWidth="1"/>
    <col min="4" max="4" width="52.625" customWidth="1"/>
    <col min="5" max="5" width="26.75" bestFit="1" customWidth="1"/>
  </cols>
  <sheetData>
    <row r="1" spans="1:5">
      <c r="A1" t="s">
        <v>120</v>
      </c>
      <c r="B1" t="s">
        <v>41</v>
      </c>
      <c r="C1" t="s">
        <v>121</v>
      </c>
      <c r="D1" t="s">
        <v>122</v>
      </c>
      <c r="E1" t="s">
        <v>123</v>
      </c>
    </row>
    <row r="2" spans="1:5">
      <c r="C2" t="s">
        <v>145</v>
      </c>
    </row>
    <row r="3" spans="1:5">
      <c r="A3" t="str">
        <f t="shared" ref="A3:A34" si="0">B3&amp;C3</f>
        <v>1/25(金)・26(土)1</v>
      </c>
      <c r="B3" t="s">
        <v>124</v>
      </c>
      <c r="C3">
        <v>1</v>
      </c>
      <c r="D3" t="s">
        <v>127</v>
      </c>
      <c r="E3" t="s">
        <v>129</v>
      </c>
    </row>
    <row r="4" spans="1:5">
      <c r="A4" t="str">
        <f t="shared" si="0"/>
        <v>1/25(金)2</v>
      </c>
      <c r="B4" t="s">
        <v>126</v>
      </c>
      <c r="C4">
        <v>2</v>
      </c>
      <c r="D4" t="s">
        <v>16</v>
      </c>
      <c r="E4" t="s">
        <v>130</v>
      </c>
    </row>
    <row r="5" spans="1:5">
      <c r="A5" t="str">
        <f t="shared" si="0"/>
        <v>1/26(土)2</v>
      </c>
      <c r="B5" t="s">
        <v>125</v>
      </c>
      <c r="C5">
        <v>2</v>
      </c>
      <c r="D5" t="s">
        <v>80</v>
      </c>
      <c r="E5" t="s">
        <v>131</v>
      </c>
    </row>
    <row r="6" spans="1:5">
      <c r="A6" t="str">
        <f t="shared" si="0"/>
        <v>1/25(金)3</v>
      </c>
      <c r="B6" t="s">
        <v>126</v>
      </c>
      <c r="C6">
        <v>3</v>
      </c>
      <c r="D6" t="s">
        <v>58</v>
      </c>
      <c r="E6" t="s">
        <v>132</v>
      </c>
    </row>
    <row r="7" spans="1:5">
      <c r="A7" t="str">
        <f t="shared" si="0"/>
        <v>1/26(土)3</v>
      </c>
      <c r="B7" t="s">
        <v>125</v>
      </c>
      <c r="C7">
        <v>3</v>
      </c>
      <c r="D7" t="s">
        <v>20</v>
      </c>
      <c r="E7" t="s">
        <v>133</v>
      </c>
    </row>
    <row r="8" spans="1:5">
      <c r="A8" t="str">
        <f t="shared" si="0"/>
        <v>1/25(金)4</v>
      </c>
      <c r="B8" t="s">
        <v>126</v>
      </c>
      <c r="C8">
        <v>4</v>
      </c>
      <c r="D8" t="s">
        <v>105</v>
      </c>
      <c r="E8" t="s">
        <v>134</v>
      </c>
    </row>
    <row r="9" spans="1:5">
      <c r="A9" t="str">
        <f t="shared" si="0"/>
        <v>1/26(土)4</v>
      </c>
      <c r="B9" t="s">
        <v>125</v>
      </c>
      <c r="C9">
        <v>4</v>
      </c>
      <c r="D9" t="s">
        <v>31</v>
      </c>
      <c r="E9" t="s">
        <v>135</v>
      </c>
    </row>
    <row r="10" spans="1:5">
      <c r="A10" t="str">
        <f t="shared" si="0"/>
        <v>1/25(金)5</v>
      </c>
      <c r="B10" t="s">
        <v>126</v>
      </c>
      <c r="C10">
        <v>5</v>
      </c>
      <c r="D10" t="s">
        <v>89</v>
      </c>
      <c r="E10" t="s">
        <v>133</v>
      </c>
    </row>
    <row r="11" spans="1:5">
      <c r="A11" t="str">
        <f t="shared" si="0"/>
        <v>1/26(土)5</v>
      </c>
      <c r="B11" t="s">
        <v>125</v>
      </c>
      <c r="C11">
        <v>5</v>
      </c>
      <c r="D11" t="s">
        <v>38</v>
      </c>
      <c r="E11" t="s">
        <v>136</v>
      </c>
    </row>
    <row r="12" spans="1:5">
      <c r="A12" t="str">
        <f t="shared" si="0"/>
        <v>1/25(金)・26(土)6</v>
      </c>
      <c r="B12" t="s">
        <v>124</v>
      </c>
      <c r="C12">
        <v>6</v>
      </c>
      <c r="D12" t="s">
        <v>36</v>
      </c>
      <c r="E12" t="s">
        <v>137</v>
      </c>
    </row>
    <row r="13" spans="1:5">
      <c r="A13" t="str">
        <f t="shared" si="0"/>
        <v>1/25(金)7</v>
      </c>
      <c r="B13" t="s">
        <v>126</v>
      </c>
      <c r="C13">
        <v>7</v>
      </c>
      <c r="D13" t="s">
        <v>72</v>
      </c>
      <c r="E13" t="s">
        <v>138</v>
      </c>
    </row>
    <row r="14" spans="1:5">
      <c r="A14" t="str">
        <f t="shared" si="0"/>
        <v>1/26(土)7</v>
      </c>
      <c r="B14" t="s">
        <v>125</v>
      </c>
      <c r="C14">
        <v>7</v>
      </c>
      <c r="D14" t="s">
        <v>110</v>
      </c>
      <c r="E14" t="s">
        <v>133</v>
      </c>
    </row>
    <row r="15" spans="1:5">
      <c r="A15" t="str">
        <f t="shared" si="0"/>
        <v>1/25(金)8</v>
      </c>
      <c r="B15" t="s">
        <v>126</v>
      </c>
      <c r="C15">
        <v>8</v>
      </c>
      <c r="D15" t="s">
        <v>67</v>
      </c>
      <c r="E15" t="s">
        <v>132</v>
      </c>
    </row>
    <row r="16" spans="1:5">
      <c r="A16" t="str">
        <f t="shared" si="0"/>
        <v>1/26(土)8</v>
      </c>
      <c r="B16" t="s">
        <v>125</v>
      </c>
      <c r="C16">
        <v>8</v>
      </c>
      <c r="D16" t="s">
        <v>82</v>
      </c>
      <c r="E16" t="s">
        <v>130</v>
      </c>
    </row>
    <row r="17" spans="1:5">
      <c r="A17" t="str">
        <f t="shared" si="0"/>
        <v>1/25(金)9</v>
      </c>
      <c r="B17" t="s">
        <v>126</v>
      </c>
      <c r="C17">
        <v>9</v>
      </c>
      <c r="D17" t="s">
        <v>101</v>
      </c>
      <c r="E17" t="s">
        <v>130</v>
      </c>
    </row>
    <row r="18" spans="1:5">
      <c r="A18" t="str">
        <f t="shared" si="0"/>
        <v>1/26(土)9</v>
      </c>
      <c r="B18" t="s">
        <v>125</v>
      </c>
      <c r="C18">
        <v>9</v>
      </c>
      <c r="D18" t="s">
        <v>117</v>
      </c>
      <c r="E18" t="s">
        <v>129</v>
      </c>
    </row>
    <row r="19" spans="1:5">
      <c r="A19" t="str">
        <f t="shared" si="0"/>
        <v>1/25(金)10</v>
      </c>
      <c r="B19" t="s">
        <v>126</v>
      </c>
      <c r="C19">
        <v>10</v>
      </c>
      <c r="D19" t="s">
        <v>113</v>
      </c>
      <c r="E19" t="s">
        <v>132</v>
      </c>
    </row>
    <row r="20" spans="1:5">
      <c r="A20" t="str">
        <f t="shared" si="0"/>
        <v>1/26(土)10</v>
      </c>
      <c r="B20" t="s">
        <v>125</v>
      </c>
      <c r="C20">
        <v>10</v>
      </c>
      <c r="D20" t="s">
        <v>70</v>
      </c>
      <c r="E20" t="s">
        <v>130</v>
      </c>
    </row>
    <row r="21" spans="1:5">
      <c r="A21" t="str">
        <f t="shared" si="0"/>
        <v>1/25(金)11</v>
      </c>
      <c r="B21" t="s">
        <v>126</v>
      </c>
      <c r="C21">
        <v>11</v>
      </c>
      <c r="D21" t="s">
        <v>90</v>
      </c>
      <c r="E21" t="s">
        <v>139</v>
      </c>
    </row>
    <row r="22" spans="1:5">
      <c r="A22" t="str">
        <f t="shared" si="0"/>
        <v>1/26(土)11</v>
      </c>
      <c r="B22" t="s">
        <v>125</v>
      </c>
      <c r="C22">
        <v>11</v>
      </c>
      <c r="D22" t="s">
        <v>32</v>
      </c>
      <c r="E22" t="s">
        <v>130</v>
      </c>
    </row>
    <row r="23" spans="1:5">
      <c r="A23" t="str">
        <f t="shared" si="0"/>
        <v>1/25(金)・26(土)12</v>
      </c>
      <c r="B23" t="s">
        <v>124</v>
      </c>
      <c r="C23">
        <v>12</v>
      </c>
      <c r="D23" t="s">
        <v>76</v>
      </c>
      <c r="E23" t="s">
        <v>140</v>
      </c>
    </row>
    <row r="24" spans="1:5">
      <c r="A24" t="str">
        <f t="shared" si="0"/>
        <v>1/25(金)13</v>
      </c>
      <c r="B24" t="s">
        <v>126</v>
      </c>
      <c r="C24">
        <v>13</v>
      </c>
      <c r="D24" t="s">
        <v>87</v>
      </c>
      <c r="E24" t="s">
        <v>130</v>
      </c>
    </row>
    <row r="25" spans="1:5">
      <c r="A25" t="str">
        <f t="shared" si="0"/>
        <v>1/26(土)13</v>
      </c>
      <c r="B25" t="s">
        <v>125</v>
      </c>
      <c r="C25">
        <v>13</v>
      </c>
      <c r="D25" t="s">
        <v>51</v>
      </c>
      <c r="E25" t="s">
        <v>130</v>
      </c>
    </row>
    <row r="26" spans="1:5">
      <c r="A26" t="str">
        <f t="shared" si="0"/>
        <v>1/25(金)14</v>
      </c>
      <c r="B26" t="s">
        <v>126</v>
      </c>
      <c r="C26">
        <v>14</v>
      </c>
      <c r="D26" t="s">
        <v>55</v>
      </c>
      <c r="E26" t="s">
        <v>132</v>
      </c>
    </row>
    <row r="27" spans="1:5">
      <c r="A27" t="str">
        <f t="shared" si="0"/>
        <v>1/26(土)14</v>
      </c>
      <c r="B27" t="s">
        <v>125</v>
      </c>
      <c r="C27">
        <v>14</v>
      </c>
      <c r="D27" t="s">
        <v>92</v>
      </c>
      <c r="E27" t="s">
        <v>132</v>
      </c>
    </row>
    <row r="28" spans="1:5">
      <c r="A28" t="str">
        <f t="shared" si="0"/>
        <v>1/25(金)15</v>
      </c>
      <c r="B28" t="s">
        <v>126</v>
      </c>
      <c r="C28">
        <v>15</v>
      </c>
      <c r="D28" t="s">
        <v>96</v>
      </c>
      <c r="E28" t="s">
        <v>131</v>
      </c>
    </row>
    <row r="29" spans="1:5">
      <c r="A29" t="str">
        <f t="shared" si="0"/>
        <v>1/26(土)15</v>
      </c>
      <c r="B29" t="s">
        <v>125</v>
      </c>
      <c r="C29">
        <v>15</v>
      </c>
      <c r="D29" t="s">
        <v>18</v>
      </c>
      <c r="E29" t="s">
        <v>141</v>
      </c>
    </row>
    <row r="30" spans="1:5">
      <c r="A30" t="str">
        <f t="shared" si="0"/>
        <v>1/25(金)・26(土)16</v>
      </c>
      <c r="B30" t="s">
        <v>124</v>
      </c>
      <c r="C30">
        <v>16</v>
      </c>
      <c r="D30" t="s">
        <v>49</v>
      </c>
      <c r="E30" t="s">
        <v>131</v>
      </c>
    </row>
    <row r="31" spans="1:5">
      <c r="A31" t="str">
        <f t="shared" si="0"/>
        <v>1/25(金)17</v>
      </c>
      <c r="B31" t="s">
        <v>126</v>
      </c>
      <c r="C31">
        <v>17</v>
      </c>
      <c r="D31" t="s">
        <v>64</v>
      </c>
      <c r="E31" t="s">
        <v>136</v>
      </c>
    </row>
    <row r="32" spans="1:5">
      <c r="A32" t="str">
        <f t="shared" si="0"/>
        <v>1/26(土)17</v>
      </c>
      <c r="B32" t="s">
        <v>125</v>
      </c>
      <c r="C32">
        <v>17</v>
      </c>
      <c r="D32" t="s">
        <v>60</v>
      </c>
      <c r="E32" t="s">
        <v>136</v>
      </c>
    </row>
    <row r="33" spans="1:5">
      <c r="A33" t="str">
        <f t="shared" si="0"/>
        <v>1/25(金)18</v>
      </c>
      <c r="B33" t="s">
        <v>126</v>
      </c>
      <c r="C33">
        <v>18</v>
      </c>
      <c r="D33" t="s">
        <v>104</v>
      </c>
      <c r="E33" t="s">
        <v>131</v>
      </c>
    </row>
    <row r="34" spans="1:5">
      <c r="A34" t="str">
        <f t="shared" si="0"/>
        <v>1/26(土)18</v>
      </c>
      <c r="B34" t="s">
        <v>125</v>
      </c>
      <c r="C34">
        <v>18</v>
      </c>
      <c r="D34" t="s">
        <v>85</v>
      </c>
      <c r="E34" t="s">
        <v>137</v>
      </c>
    </row>
    <row r="35" spans="1:5">
      <c r="A35" t="str">
        <f t="shared" ref="A35:A66" si="1">B35&amp;C35</f>
        <v>1/25(金)19</v>
      </c>
      <c r="B35" t="s">
        <v>126</v>
      </c>
      <c r="C35">
        <v>19</v>
      </c>
      <c r="D35" t="s">
        <v>83</v>
      </c>
      <c r="E35" t="s">
        <v>137</v>
      </c>
    </row>
    <row r="36" spans="1:5">
      <c r="A36" t="str">
        <f t="shared" si="1"/>
        <v>1/26(土)19</v>
      </c>
      <c r="B36" t="s">
        <v>125</v>
      </c>
      <c r="C36">
        <v>19</v>
      </c>
      <c r="D36" t="s">
        <v>62</v>
      </c>
      <c r="E36" t="s">
        <v>136</v>
      </c>
    </row>
    <row r="37" spans="1:5">
      <c r="A37" t="str">
        <f t="shared" si="1"/>
        <v>1/25(金)20</v>
      </c>
      <c r="B37" t="s">
        <v>126</v>
      </c>
      <c r="C37">
        <v>20</v>
      </c>
      <c r="D37" t="s">
        <v>59</v>
      </c>
      <c r="E37" t="s">
        <v>132</v>
      </c>
    </row>
    <row r="38" spans="1:5">
      <c r="A38" t="str">
        <f t="shared" si="1"/>
        <v>1/26(土)20</v>
      </c>
      <c r="B38" t="s">
        <v>125</v>
      </c>
      <c r="C38">
        <v>20</v>
      </c>
      <c r="D38" t="s">
        <v>79</v>
      </c>
      <c r="E38" t="s">
        <v>130</v>
      </c>
    </row>
    <row r="39" spans="1:5">
      <c r="A39" t="str">
        <f t="shared" si="1"/>
        <v>1/25(金)21</v>
      </c>
      <c r="B39" t="s">
        <v>126</v>
      </c>
      <c r="C39">
        <v>21</v>
      </c>
      <c r="D39" t="s">
        <v>100</v>
      </c>
      <c r="E39" t="s">
        <v>133</v>
      </c>
    </row>
    <row r="40" spans="1:5">
      <c r="A40" t="str">
        <f t="shared" si="1"/>
        <v>1/26(土)21</v>
      </c>
      <c r="B40" t="s">
        <v>125</v>
      </c>
      <c r="C40">
        <v>21</v>
      </c>
      <c r="D40" t="s">
        <v>86</v>
      </c>
      <c r="E40" t="s">
        <v>133</v>
      </c>
    </row>
    <row r="41" spans="1:5">
      <c r="A41" t="str">
        <f t="shared" si="1"/>
        <v>1/25(金)22</v>
      </c>
      <c r="B41" t="s">
        <v>126</v>
      </c>
      <c r="C41">
        <v>22</v>
      </c>
      <c r="D41" t="s">
        <v>52</v>
      </c>
      <c r="E41" t="s">
        <v>141</v>
      </c>
    </row>
    <row r="42" spans="1:5">
      <c r="A42" t="str">
        <f t="shared" si="1"/>
        <v>1/26(土)22</v>
      </c>
      <c r="B42" t="s">
        <v>125</v>
      </c>
      <c r="C42">
        <v>22</v>
      </c>
      <c r="D42" t="s">
        <v>22</v>
      </c>
      <c r="E42" t="s">
        <v>130</v>
      </c>
    </row>
    <row r="43" spans="1:5">
      <c r="A43" t="str">
        <f t="shared" si="1"/>
        <v>1/25(金)・26(土)23</v>
      </c>
      <c r="B43" t="s">
        <v>124</v>
      </c>
      <c r="C43">
        <v>23</v>
      </c>
      <c r="D43" t="s">
        <v>23</v>
      </c>
      <c r="E43" t="s">
        <v>138</v>
      </c>
    </row>
    <row r="44" spans="1:5">
      <c r="A44" t="str">
        <f t="shared" si="1"/>
        <v>1/25(金)24</v>
      </c>
      <c r="B44" t="s">
        <v>126</v>
      </c>
      <c r="C44">
        <v>24</v>
      </c>
      <c r="D44" t="s">
        <v>93</v>
      </c>
      <c r="E44" t="s">
        <v>133</v>
      </c>
    </row>
    <row r="45" spans="1:5">
      <c r="A45" t="str">
        <f t="shared" si="1"/>
        <v>1/26(土)24</v>
      </c>
      <c r="B45" t="s">
        <v>125</v>
      </c>
      <c r="C45">
        <v>24</v>
      </c>
      <c r="D45" t="s">
        <v>66</v>
      </c>
      <c r="E45" t="s">
        <v>142</v>
      </c>
    </row>
    <row r="46" spans="1:5">
      <c r="A46" t="str">
        <f t="shared" si="1"/>
        <v>1/25(金)25</v>
      </c>
      <c r="B46" t="s">
        <v>126</v>
      </c>
      <c r="C46">
        <v>25</v>
      </c>
      <c r="D46" t="s">
        <v>112</v>
      </c>
      <c r="E46" t="s">
        <v>140</v>
      </c>
    </row>
    <row r="47" spans="1:5">
      <c r="A47" t="str">
        <f t="shared" si="1"/>
        <v>1/26(土)25</v>
      </c>
      <c r="B47" t="s">
        <v>125</v>
      </c>
      <c r="C47">
        <v>25</v>
      </c>
      <c r="D47" t="s">
        <v>73</v>
      </c>
      <c r="E47" t="s">
        <v>141</v>
      </c>
    </row>
    <row r="48" spans="1:5">
      <c r="A48" t="str">
        <f t="shared" si="1"/>
        <v>1/25(金)26</v>
      </c>
      <c r="B48" t="s">
        <v>126</v>
      </c>
      <c r="C48">
        <v>26</v>
      </c>
      <c r="D48" t="s">
        <v>102</v>
      </c>
      <c r="E48" t="s">
        <v>131</v>
      </c>
    </row>
    <row r="49" spans="1:5">
      <c r="A49" t="str">
        <f t="shared" si="1"/>
        <v>1/26(土)26</v>
      </c>
      <c r="B49" t="s">
        <v>125</v>
      </c>
      <c r="C49">
        <v>26</v>
      </c>
      <c r="D49" t="s">
        <v>48</v>
      </c>
      <c r="E49" t="s">
        <v>131</v>
      </c>
    </row>
    <row r="50" spans="1:5">
      <c r="A50" t="str">
        <f t="shared" si="1"/>
        <v>1/25(金)27</v>
      </c>
      <c r="B50" t="s">
        <v>126</v>
      </c>
      <c r="C50">
        <v>27</v>
      </c>
      <c r="D50" t="s">
        <v>91</v>
      </c>
      <c r="E50" t="s">
        <v>130</v>
      </c>
    </row>
    <row r="51" spans="1:5">
      <c r="A51" t="str">
        <f t="shared" si="1"/>
        <v>1/26(土)27</v>
      </c>
      <c r="B51" t="s">
        <v>125</v>
      </c>
      <c r="C51">
        <v>27</v>
      </c>
      <c r="D51" t="s">
        <v>54</v>
      </c>
      <c r="E51" t="s">
        <v>138</v>
      </c>
    </row>
    <row r="52" spans="1:5">
      <c r="A52" t="str">
        <f t="shared" si="1"/>
        <v>1/25(金)28</v>
      </c>
      <c r="B52" t="s">
        <v>126</v>
      </c>
      <c r="C52">
        <v>28</v>
      </c>
      <c r="D52" t="s">
        <v>69</v>
      </c>
      <c r="E52" t="s">
        <v>132</v>
      </c>
    </row>
    <row r="53" spans="1:5">
      <c r="A53" t="str">
        <f t="shared" si="1"/>
        <v>1/26(土)28</v>
      </c>
      <c r="B53" t="s">
        <v>125</v>
      </c>
      <c r="C53">
        <v>28</v>
      </c>
      <c r="D53" t="s">
        <v>84</v>
      </c>
      <c r="E53" t="s">
        <v>134</v>
      </c>
    </row>
    <row r="54" spans="1:5">
      <c r="A54" t="str">
        <f t="shared" si="1"/>
        <v>1/25(金)・26(土)29</v>
      </c>
      <c r="B54" t="s">
        <v>124</v>
      </c>
      <c r="C54">
        <v>29</v>
      </c>
      <c r="D54" t="s">
        <v>47</v>
      </c>
      <c r="E54" t="s">
        <v>137</v>
      </c>
    </row>
    <row r="55" spans="1:5">
      <c r="A55" t="str">
        <f t="shared" si="1"/>
        <v>1/25(金)30</v>
      </c>
      <c r="B55" t="s">
        <v>126</v>
      </c>
      <c r="C55">
        <v>30</v>
      </c>
      <c r="D55" t="s">
        <v>109</v>
      </c>
      <c r="E55" t="s">
        <v>132</v>
      </c>
    </row>
    <row r="56" spans="1:5">
      <c r="A56" t="str">
        <f t="shared" si="1"/>
        <v>1/26(土)30</v>
      </c>
      <c r="B56" t="s">
        <v>125</v>
      </c>
      <c r="C56">
        <v>30</v>
      </c>
      <c r="D56" t="s">
        <v>118</v>
      </c>
      <c r="E56" t="s">
        <v>143</v>
      </c>
    </row>
    <row r="57" spans="1:5">
      <c r="A57" t="str">
        <f t="shared" si="1"/>
        <v>1/25(金)31</v>
      </c>
      <c r="B57" t="s">
        <v>126</v>
      </c>
      <c r="C57">
        <v>31</v>
      </c>
      <c r="D57" t="s">
        <v>107</v>
      </c>
      <c r="E57" t="s">
        <v>130</v>
      </c>
    </row>
    <row r="58" spans="1:5">
      <c r="A58" t="str">
        <f t="shared" si="1"/>
        <v>1/26(土)31</v>
      </c>
      <c r="B58" t="s">
        <v>125</v>
      </c>
      <c r="C58">
        <v>31</v>
      </c>
      <c r="D58" t="s">
        <v>71</v>
      </c>
      <c r="E58" t="s">
        <v>136</v>
      </c>
    </row>
    <row r="59" spans="1:5">
      <c r="A59" t="str">
        <f t="shared" si="1"/>
        <v>1/25(金)32</v>
      </c>
      <c r="B59" t="s">
        <v>126</v>
      </c>
      <c r="C59">
        <v>32</v>
      </c>
      <c r="D59" t="s">
        <v>106</v>
      </c>
      <c r="E59" t="s">
        <v>142</v>
      </c>
    </row>
    <row r="60" spans="1:5">
      <c r="A60" t="str">
        <f t="shared" si="1"/>
        <v>1/26(土)32</v>
      </c>
      <c r="B60" t="s">
        <v>125</v>
      </c>
      <c r="C60">
        <v>32</v>
      </c>
      <c r="D60" t="s">
        <v>35</v>
      </c>
      <c r="E60" t="s">
        <v>129</v>
      </c>
    </row>
    <row r="61" spans="1:5">
      <c r="A61" t="str">
        <f t="shared" si="1"/>
        <v>1/25(金)・26(土)33</v>
      </c>
      <c r="B61" t="s">
        <v>124</v>
      </c>
      <c r="C61">
        <v>33</v>
      </c>
      <c r="D61" t="s">
        <v>88</v>
      </c>
      <c r="E61" t="s">
        <v>138</v>
      </c>
    </row>
    <row r="62" spans="1:5">
      <c r="A62" t="str">
        <f t="shared" si="1"/>
        <v>1/25(金)34</v>
      </c>
      <c r="B62" t="s">
        <v>126</v>
      </c>
      <c r="C62">
        <v>34</v>
      </c>
      <c r="D62" t="s">
        <v>111</v>
      </c>
      <c r="E62" t="s">
        <v>130</v>
      </c>
    </row>
    <row r="63" spans="1:5">
      <c r="A63" t="str">
        <f t="shared" si="1"/>
        <v>1/26(土)34</v>
      </c>
      <c r="B63" t="s">
        <v>125</v>
      </c>
      <c r="C63">
        <v>34</v>
      </c>
      <c r="D63" t="s">
        <v>63</v>
      </c>
      <c r="E63" t="s">
        <v>130</v>
      </c>
    </row>
    <row r="64" spans="1:5">
      <c r="A64" t="str">
        <f t="shared" si="1"/>
        <v>1/25(金)35</v>
      </c>
      <c r="B64" t="s">
        <v>126</v>
      </c>
      <c r="C64">
        <v>35</v>
      </c>
      <c r="D64" t="s">
        <v>116</v>
      </c>
      <c r="E64" t="s">
        <v>132</v>
      </c>
    </row>
    <row r="65" spans="1:5">
      <c r="A65" t="str">
        <f t="shared" si="1"/>
        <v>1/26(土)35</v>
      </c>
      <c r="B65" t="s">
        <v>125</v>
      </c>
      <c r="C65">
        <v>35</v>
      </c>
      <c r="D65" t="s">
        <v>78</v>
      </c>
      <c r="E65" t="s">
        <v>132</v>
      </c>
    </row>
    <row r="66" spans="1:5">
      <c r="A66" t="str">
        <f t="shared" si="1"/>
        <v>1/25(金)36</v>
      </c>
      <c r="B66" t="s">
        <v>126</v>
      </c>
      <c r="C66">
        <v>36</v>
      </c>
      <c r="D66" t="s">
        <v>95</v>
      </c>
      <c r="E66" t="s">
        <v>130</v>
      </c>
    </row>
    <row r="67" spans="1:5">
      <c r="A67" t="str">
        <f t="shared" ref="A67:A98" si="2">B67&amp;C67</f>
        <v>1/26(土)36</v>
      </c>
      <c r="B67" t="s">
        <v>125</v>
      </c>
      <c r="C67">
        <v>36</v>
      </c>
      <c r="D67" t="s">
        <v>128</v>
      </c>
      <c r="E67" t="s">
        <v>131</v>
      </c>
    </row>
    <row r="68" spans="1:5">
      <c r="A68" t="str">
        <f t="shared" si="2"/>
        <v>1/25(金)37</v>
      </c>
      <c r="B68" t="s">
        <v>126</v>
      </c>
      <c r="C68">
        <v>37</v>
      </c>
      <c r="D68" t="s">
        <v>115</v>
      </c>
      <c r="E68" t="s">
        <v>129</v>
      </c>
    </row>
    <row r="69" spans="1:5">
      <c r="A69" t="str">
        <f t="shared" si="2"/>
        <v>1/25(金)38</v>
      </c>
      <c r="B69" t="s">
        <v>126</v>
      </c>
      <c r="C69">
        <v>38</v>
      </c>
      <c r="D69" t="s">
        <v>57</v>
      </c>
      <c r="E69" t="s">
        <v>131</v>
      </c>
    </row>
    <row r="70" spans="1:5">
      <c r="A70" t="str">
        <f t="shared" si="2"/>
        <v>1/26(土)38</v>
      </c>
      <c r="B70" t="s">
        <v>125</v>
      </c>
      <c r="C70">
        <v>38</v>
      </c>
      <c r="D70" t="s">
        <v>40</v>
      </c>
      <c r="E70" t="s">
        <v>131</v>
      </c>
    </row>
    <row r="71" spans="1:5">
      <c r="A71" t="str">
        <f t="shared" si="2"/>
        <v>1/25(金)39</v>
      </c>
      <c r="B71" t="s">
        <v>126</v>
      </c>
      <c r="C71">
        <v>39</v>
      </c>
      <c r="D71" t="s">
        <v>68</v>
      </c>
      <c r="E71" t="s">
        <v>134</v>
      </c>
    </row>
    <row r="72" spans="1:5">
      <c r="A72" t="str">
        <f t="shared" si="2"/>
        <v>1/26(土)39</v>
      </c>
      <c r="B72" t="s">
        <v>125</v>
      </c>
      <c r="C72">
        <v>39</v>
      </c>
      <c r="D72" t="s">
        <v>53</v>
      </c>
      <c r="E72" t="s">
        <v>130</v>
      </c>
    </row>
    <row r="73" spans="1:5">
      <c r="A73" t="str">
        <f t="shared" si="2"/>
        <v>1/25(金)40</v>
      </c>
      <c r="B73" t="s">
        <v>126</v>
      </c>
      <c r="C73">
        <v>40</v>
      </c>
      <c r="D73" t="s">
        <v>21</v>
      </c>
      <c r="E73" t="s">
        <v>136</v>
      </c>
    </row>
    <row r="74" spans="1:5">
      <c r="A74" t="str">
        <f t="shared" si="2"/>
        <v>1/26(土)40</v>
      </c>
      <c r="B74" t="s">
        <v>125</v>
      </c>
      <c r="C74">
        <v>40</v>
      </c>
      <c r="D74" t="s">
        <v>29</v>
      </c>
      <c r="E74" t="s">
        <v>137</v>
      </c>
    </row>
    <row r="75" spans="1:5">
      <c r="A75" t="str">
        <f t="shared" si="2"/>
        <v>1/25(金)・26(土)41</v>
      </c>
      <c r="B75" t="s">
        <v>124</v>
      </c>
      <c r="C75">
        <v>41</v>
      </c>
      <c r="D75" t="s">
        <v>99</v>
      </c>
      <c r="E75" t="s">
        <v>139</v>
      </c>
    </row>
    <row r="76" spans="1:5">
      <c r="A76" t="str">
        <f t="shared" si="2"/>
        <v>1/25(金)42</v>
      </c>
      <c r="B76" t="s">
        <v>126</v>
      </c>
      <c r="C76">
        <v>42</v>
      </c>
      <c r="D76" t="s">
        <v>108</v>
      </c>
      <c r="E76" t="s">
        <v>132</v>
      </c>
    </row>
    <row r="77" spans="1:5">
      <c r="A77" t="str">
        <f t="shared" si="2"/>
        <v>1/26(土)42</v>
      </c>
      <c r="B77" t="s">
        <v>125</v>
      </c>
      <c r="C77">
        <v>42</v>
      </c>
      <c r="D77" t="s">
        <v>26</v>
      </c>
      <c r="E77" t="s">
        <v>131</v>
      </c>
    </row>
    <row r="78" spans="1:5">
      <c r="A78" t="str">
        <f t="shared" si="2"/>
        <v>1/25(金)43</v>
      </c>
      <c r="B78" t="s">
        <v>126</v>
      </c>
      <c r="C78">
        <v>43</v>
      </c>
      <c r="D78" t="s">
        <v>30</v>
      </c>
      <c r="E78" t="s">
        <v>143</v>
      </c>
    </row>
    <row r="79" spans="1:5">
      <c r="A79" t="str">
        <f t="shared" si="2"/>
        <v>1/26(土)43</v>
      </c>
      <c r="B79" t="s">
        <v>125</v>
      </c>
      <c r="C79">
        <v>43</v>
      </c>
      <c r="D79" t="s">
        <v>46</v>
      </c>
      <c r="E79" t="s">
        <v>129</v>
      </c>
    </row>
    <row r="80" spans="1:5">
      <c r="A80" t="str">
        <f t="shared" si="2"/>
        <v>1/25(金)44</v>
      </c>
      <c r="B80" t="s">
        <v>126</v>
      </c>
      <c r="C80">
        <v>44</v>
      </c>
      <c r="D80" t="s">
        <v>114</v>
      </c>
      <c r="E80" t="s">
        <v>142</v>
      </c>
    </row>
    <row r="81" spans="1:5">
      <c r="A81" t="str">
        <f t="shared" si="2"/>
        <v>1/26(土)44</v>
      </c>
      <c r="B81" t="s">
        <v>125</v>
      </c>
      <c r="C81">
        <v>44</v>
      </c>
      <c r="D81" t="s">
        <v>65</v>
      </c>
      <c r="E81" t="s">
        <v>130</v>
      </c>
    </row>
    <row r="82" spans="1:5">
      <c r="A82" t="str">
        <f t="shared" si="2"/>
        <v>1/25(金)45</v>
      </c>
      <c r="B82" t="s">
        <v>126</v>
      </c>
      <c r="C82">
        <v>45</v>
      </c>
      <c r="D82" t="s">
        <v>74</v>
      </c>
      <c r="E82" t="s">
        <v>133</v>
      </c>
    </row>
    <row r="83" spans="1:5">
      <c r="A83" t="str">
        <f t="shared" si="2"/>
        <v>1/26(土)45</v>
      </c>
      <c r="B83" t="s">
        <v>125</v>
      </c>
      <c r="C83">
        <v>45</v>
      </c>
      <c r="D83" t="s">
        <v>37</v>
      </c>
      <c r="E83" t="s">
        <v>133</v>
      </c>
    </row>
    <row r="84" spans="1:5">
      <c r="A84" t="str">
        <f t="shared" si="2"/>
        <v>1/25(金)46</v>
      </c>
      <c r="B84" t="s">
        <v>126</v>
      </c>
      <c r="C84">
        <v>46</v>
      </c>
      <c r="D84" t="s">
        <v>98</v>
      </c>
      <c r="E84" t="s">
        <v>139</v>
      </c>
    </row>
    <row r="85" spans="1:5">
      <c r="A85" t="str">
        <f t="shared" si="2"/>
        <v>1/26(土)46</v>
      </c>
      <c r="B85" t="s">
        <v>125</v>
      </c>
      <c r="C85">
        <v>46</v>
      </c>
      <c r="D85" t="s">
        <v>42</v>
      </c>
      <c r="E85" t="s">
        <v>130</v>
      </c>
    </row>
    <row r="86" spans="1:5">
      <c r="A86" t="str">
        <f t="shared" si="2"/>
        <v>1/25(金)・26(土)47</v>
      </c>
      <c r="B86" t="s">
        <v>124</v>
      </c>
      <c r="C86">
        <v>47</v>
      </c>
      <c r="D86" t="s">
        <v>19</v>
      </c>
      <c r="E86" t="s">
        <v>137</v>
      </c>
    </row>
    <row r="87" spans="1:5">
      <c r="A87" t="str">
        <f t="shared" si="2"/>
        <v>1/25(金)48</v>
      </c>
      <c r="B87" t="s">
        <v>126</v>
      </c>
      <c r="C87">
        <v>48</v>
      </c>
      <c r="D87" t="s">
        <v>75</v>
      </c>
      <c r="E87" t="s">
        <v>131</v>
      </c>
    </row>
    <row r="88" spans="1:5">
      <c r="A88" t="str">
        <f t="shared" si="2"/>
        <v>1/26(土)48</v>
      </c>
      <c r="B88" t="s">
        <v>125</v>
      </c>
      <c r="C88">
        <v>48</v>
      </c>
      <c r="D88" t="s">
        <v>81</v>
      </c>
      <c r="E88" t="s">
        <v>130</v>
      </c>
    </row>
    <row r="89" spans="1:5">
      <c r="A89" t="str">
        <f t="shared" si="2"/>
        <v>1/25(金)49</v>
      </c>
      <c r="B89" t="s">
        <v>126</v>
      </c>
      <c r="C89">
        <v>49</v>
      </c>
      <c r="D89" t="s">
        <v>56</v>
      </c>
      <c r="E89" t="s">
        <v>130</v>
      </c>
    </row>
    <row r="90" spans="1:5">
      <c r="A90" t="str">
        <f t="shared" si="2"/>
        <v>1/26(土)49</v>
      </c>
      <c r="B90" t="s">
        <v>125</v>
      </c>
      <c r="C90">
        <v>49</v>
      </c>
      <c r="D90" t="s">
        <v>27</v>
      </c>
      <c r="E90" t="s">
        <v>142</v>
      </c>
    </row>
    <row r="91" spans="1:5">
      <c r="A91" t="str">
        <f t="shared" si="2"/>
        <v>1/25(金)50</v>
      </c>
      <c r="B91" t="s">
        <v>126</v>
      </c>
      <c r="C91">
        <v>50</v>
      </c>
      <c r="D91" t="s">
        <v>44</v>
      </c>
      <c r="E91" t="s">
        <v>132</v>
      </c>
    </row>
    <row r="92" spans="1:5">
      <c r="A92" t="str">
        <f t="shared" si="2"/>
        <v>1/26(土)50</v>
      </c>
      <c r="B92" t="s">
        <v>125</v>
      </c>
      <c r="C92">
        <v>50</v>
      </c>
      <c r="D92" t="s">
        <v>77</v>
      </c>
      <c r="E92" t="s">
        <v>144</v>
      </c>
    </row>
    <row r="93" spans="1:5">
      <c r="A93" t="str">
        <f t="shared" si="2"/>
        <v>1/25(金)・26(土)51</v>
      </c>
      <c r="B93" t="s">
        <v>124</v>
      </c>
      <c r="C93">
        <v>51</v>
      </c>
      <c r="D93" t="s">
        <v>17</v>
      </c>
      <c r="E93" t="s">
        <v>130</v>
      </c>
    </row>
    <row r="94" spans="1:5">
      <c r="A94" t="str">
        <f t="shared" si="2"/>
        <v>1/25(金)52</v>
      </c>
      <c r="B94" t="s">
        <v>126</v>
      </c>
      <c r="C94">
        <v>52</v>
      </c>
      <c r="D94" t="s">
        <v>39</v>
      </c>
      <c r="E94" t="s">
        <v>132</v>
      </c>
    </row>
    <row r="95" spans="1:5">
      <c r="A95" t="str">
        <f t="shared" si="2"/>
        <v>1/26(土)52</v>
      </c>
      <c r="B95" t="s">
        <v>125</v>
      </c>
      <c r="C95">
        <v>52</v>
      </c>
      <c r="D95" t="s">
        <v>50</v>
      </c>
      <c r="E95" t="s">
        <v>133</v>
      </c>
    </row>
    <row r="96" spans="1:5">
      <c r="A96" t="str">
        <f t="shared" si="2"/>
        <v>1/25(金)53</v>
      </c>
      <c r="B96" t="s">
        <v>126</v>
      </c>
      <c r="C96">
        <v>53</v>
      </c>
      <c r="D96" t="s">
        <v>97</v>
      </c>
      <c r="E96" t="s">
        <v>139</v>
      </c>
    </row>
    <row r="97" spans="1:5">
      <c r="A97" t="str">
        <f t="shared" si="2"/>
        <v>1/26(土)53</v>
      </c>
      <c r="B97" t="s">
        <v>125</v>
      </c>
      <c r="C97">
        <v>53</v>
      </c>
      <c r="D97" t="s">
        <v>43</v>
      </c>
      <c r="E97" t="s">
        <v>133</v>
      </c>
    </row>
    <row r="98" spans="1:5">
      <c r="A98" t="str">
        <f t="shared" si="2"/>
        <v>1/25(金)・26(土)54</v>
      </c>
      <c r="B98" t="s">
        <v>124</v>
      </c>
      <c r="C98">
        <v>54</v>
      </c>
      <c r="D98" t="s">
        <v>45</v>
      </c>
      <c r="E98" t="s">
        <v>137</v>
      </c>
    </row>
    <row r="99" spans="1:5">
      <c r="A99" t="str">
        <f t="shared" ref="A99:A106" si="3">B99&amp;C99</f>
        <v>1/25(金)55</v>
      </c>
      <c r="B99" t="s">
        <v>126</v>
      </c>
      <c r="C99">
        <v>55</v>
      </c>
      <c r="D99" t="s">
        <v>103</v>
      </c>
      <c r="E99" t="s">
        <v>133</v>
      </c>
    </row>
    <row r="100" spans="1:5">
      <c r="A100" t="str">
        <f t="shared" si="3"/>
        <v>1/26(土)55</v>
      </c>
      <c r="B100" t="s">
        <v>125</v>
      </c>
      <c r="C100">
        <v>55</v>
      </c>
      <c r="D100" t="s">
        <v>94</v>
      </c>
      <c r="E100" t="s">
        <v>129</v>
      </c>
    </row>
    <row r="101" spans="1:5">
      <c r="A101" t="str">
        <f t="shared" si="3"/>
        <v>1/26(土)56</v>
      </c>
      <c r="B101" t="s">
        <v>125</v>
      </c>
      <c r="C101">
        <v>56</v>
      </c>
      <c r="D101" t="s">
        <v>119</v>
      </c>
      <c r="E101" t="s">
        <v>134</v>
      </c>
    </row>
    <row r="102" spans="1:5">
      <c r="A102" t="str">
        <f t="shared" si="3"/>
        <v>1/26(土)57</v>
      </c>
      <c r="B102" t="s">
        <v>125</v>
      </c>
      <c r="C102">
        <v>57</v>
      </c>
      <c r="D102" t="s">
        <v>34</v>
      </c>
      <c r="E102" t="s">
        <v>137</v>
      </c>
    </row>
    <row r="103" spans="1:5">
      <c r="A103" t="str">
        <f t="shared" si="3"/>
        <v>1/26(土)58</v>
      </c>
      <c r="B103" t="s">
        <v>125</v>
      </c>
      <c r="C103">
        <v>58</v>
      </c>
      <c r="D103" t="s">
        <v>33</v>
      </c>
      <c r="E103" t="s">
        <v>137</v>
      </c>
    </row>
    <row r="104" spans="1:5">
      <c r="A104" t="str">
        <f t="shared" si="3"/>
        <v>1/26(土)59</v>
      </c>
      <c r="B104" t="s">
        <v>125</v>
      </c>
      <c r="C104">
        <v>59</v>
      </c>
      <c r="D104" t="s">
        <v>61</v>
      </c>
      <c r="E104" t="s">
        <v>137</v>
      </c>
    </row>
    <row r="105" spans="1:5">
      <c r="A105" t="str">
        <f t="shared" si="3"/>
        <v>1/26(土)60</v>
      </c>
      <c r="B105" t="s">
        <v>125</v>
      </c>
      <c r="C105">
        <v>60</v>
      </c>
      <c r="D105" t="s">
        <v>146</v>
      </c>
      <c r="E105" t="s">
        <v>131</v>
      </c>
    </row>
    <row r="106" spans="1:5">
      <c r="A106" t="str">
        <f t="shared" si="3"/>
        <v>1/25(金)・26(土)999</v>
      </c>
      <c r="B106" t="s">
        <v>124</v>
      </c>
      <c r="C106">
        <v>999</v>
      </c>
      <c r="D106" t="s">
        <v>4</v>
      </c>
      <c r="E106" t="s">
        <v>131</v>
      </c>
    </row>
  </sheetData>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40"/>
  <sheetViews>
    <sheetView showGridLines="0" view="pageBreakPreview" zoomScale="40" zoomScaleNormal="55" zoomScaleSheetLayoutView="40" zoomScalePageLayoutView="40" workbookViewId="0">
      <selection activeCell="X23" sqref="X23"/>
    </sheetView>
  </sheetViews>
  <sheetFormatPr defaultRowHeight="15.75"/>
  <cols>
    <col min="1" max="16384" width="9" style="1"/>
  </cols>
  <sheetData>
    <row r="1" spans="1:23">
      <c r="A1" s="143" t="s">
        <v>3</v>
      </c>
      <c r="B1" s="144"/>
      <c r="C1" s="145"/>
      <c r="D1" s="149" t="str">
        <f>VLOOKUP(A3,'ブースNo.(2日間用)'!C:E,2,FALSE)</f>
        <v>キャリアデザインセンター</v>
      </c>
      <c r="E1" s="150"/>
      <c r="F1" s="150"/>
      <c r="G1" s="150"/>
      <c r="H1" s="150"/>
      <c r="I1" s="150"/>
      <c r="J1" s="150"/>
      <c r="K1" s="150"/>
      <c r="L1" s="150"/>
      <c r="M1" s="150"/>
      <c r="N1" s="150"/>
      <c r="O1" s="150"/>
      <c r="P1" s="150"/>
      <c r="Q1" s="150"/>
      <c r="R1" s="150"/>
      <c r="S1" s="150"/>
      <c r="T1" s="150"/>
      <c r="U1" s="151"/>
    </row>
    <row r="2" spans="1:23">
      <c r="A2" s="146"/>
      <c r="B2" s="147"/>
      <c r="C2" s="148"/>
      <c r="D2" s="152"/>
      <c r="E2" s="153"/>
      <c r="F2" s="153"/>
      <c r="G2" s="153"/>
      <c r="H2" s="153"/>
      <c r="I2" s="153"/>
      <c r="J2" s="153"/>
      <c r="K2" s="153"/>
      <c r="L2" s="153"/>
      <c r="M2" s="153"/>
      <c r="N2" s="153"/>
      <c r="O2" s="153"/>
      <c r="P2" s="153"/>
      <c r="Q2" s="153"/>
      <c r="R2" s="153"/>
      <c r="S2" s="153"/>
      <c r="T2" s="153"/>
      <c r="U2" s="154"/>
    </row>
    <row r="3" spans="1:23">
      <c r="A3" s="204">
        <v>999</v>
      </c>
      <c r="B3" s="205"/>
      <c r="C3" s="206"/>
      <c r="D3" s="152"/>
      <c r="E3" s="153"/>
      <c r="F3" s="153"/>
      <c r="G3" s="153"/>
      <c r="H3" s="153"/>
      <c r="I3" s="153"/>
      <c r="J3" s="153"/>
      <c r="K3" s="153"/>
      <c r="L3" s="153"/>
      <c r="M3" s="153"/>
      <c r="N3" s="153"/>
      <c r="O3" s="153"/>
      <c r="P3" s="153"/>
      <c r="Q3" s="153"/>
      <c r="R3" s="153"/>
      <c r="S3" s="153"/>
      <c r="T3" s="153"/>
      <c r="U3" s="154"/>
    </row>
    <row r="4" spans="1:23">
      <c r="A4" s="204"/>
      <c r="B4" s="205"/>
      <c r="C4" s="206"/>
      <c r="D4" s="152"/>
      <c r="E4" s="153"/>
      <c r="F4" s="153"/>
      <c r="G4" s="153"/>
      <c r="H4" s="153"/>
      <c r="I4" s="153"/>
      <c r="J4" s="153"/>
      <c r="K4" s="153"/>
      <c r="L4" s="153"/>
      <c r="M4" s="153"/>
      <c r="N4" s="153"/>
      <c r="O4" s="153"/>
      <c r="P4" s="153"/>
      <c r="Q4" s="153"/>
      <c r="R4" s="153"/>
      <c r="S4" s="153"/>
      <c r="T4" s="153"/>
      <c r="U4" s="154"/>
    </row>
    <row r="5" spans="1:23">
      <c r="A5" s="204"/>
      <c r="B5" s="205"/>
      <c r="C5" s="206"/>
      <c r="D5" s="152"/>
      <c r="E5" s="153"/>
      <c r="F5" s="153"/>
      <c r="G5" s="153"/>
      <c r="H5" s="153"/>
      <c r="I5" s="153"/>
      <c r="J5" s="153"/>
      <c r="K5" s="153"/>
      <c r="L5" s="153"/>
      <c r="M5" s="153"/>
      <c r="N5" s="153"/>
      <c r="O5" s="153"/>
      <c r="P5" s="153"/>
      <c r="Q5" s="153"/>
      <c r="R5" s="153"/>
      <c r="S5" s="153"/>
      <c r="T5" s="153"/>
      <c r="U5" s="154"/>
    </row>
    <row r="6" spans="1:23" ht="15.75" customHeight="1">
      <c r="A6" s="204"/>
      <c r="B6" s="205"/>
      <c r="C6" s="206"/>
      <c r="D6" s="161" t="s">
        <v>0</v>
      </c>
      <c r="E6" s="162"/>
      <c r="F6" s="167" t="str">
        <f>VLOOKUP(A3,'ブースNo.(2日間用)'!C:E,3,FALSE)</f>
        <v>人材サービス</v>
      </c>
      <c r="G6" s="167"/>
      <c r="H6" s="167"/>
      <c r="I6" s="167"/>
      <c r="J6" s="167"/>
      <c r="K6" s="167"/>
      <c r="L6" s="167"/>
      <c r="M6" s="167"/>
      <c r="N6" s="167"/>
      <c r="O6" s="167"/>
      <c r="P6" s="167"/>
      <c r="Q6" s="167"/>
      <c r="R6" s="167"/>
      <c r="S6" s="167"/>
      <c r="T6" s="167"/>
      <c r="U6" s="168"/>
    </row>
    <row r="7" spans="1:23" ht="15.75" customHeight="1">
      <c r="A7" s="204"/>
      <c r="B7" s="205"/>
      <c r="C7" s="206"/>
      <c r="D7" s="163"/>
      <c r="E7" s="164"/>
      <c r="F7" s="169"/>
      <c r="G7" s="169"/>
      <c r="H7" s="169"/>
      <c r="I7" s="169"/>
      <c r="J7" s="169"/>
      <c r="K7" s="169"/>
      <c r="L7" s="169"/>
      <c r="M7" s="169"/>
      <c r="N7" s="169"/>
      <c r="O7" s="169"/>
      <c r="P7" s="169"/>
      <c r="Q7" s="169"/>
      <c r="R7" s="169"/>
      <c r="S7" s="169"/>
      <c r="T7" s="169"/>
      <c r="U7" s="170"/>
    </row>
    <row r="8" spans="1:23" ht="15.75" customHeight="1">
      <c r="A8" s="204"/>
      <c r="B8" s="205"/>
      <c r="C8" s="206"/>
      <c r="D8" s="163"/>
      <c r="E8" s="164"/>
      <c r="F8" s="169"/>
      <c r="G8" s="169"/>
      <c r="H8" s="169"/>
      <c r="I8" s="169"/>
      <c r="J8" s="169"/>
      <c r="K8" s="169"/>
      <c r="L8" s="169"/>
      <c r="M8" s="169"/>
      <c r="N8" s="169"/>
      <c r="O8" s="169"/>
      <c r="P8" s="169"/>
      <c r="Q8" s="169"/>
      <c r="R8" s="169"/>
      <c r="S8" s="169"/>
      <c r="T8" s="169"/>
      <c r="U8" s="170"/>
    </row>
    <row r="9" spans="1:23" ht="15.75" customHeight="1">
      <c r="A9" s="207"/>
      <c r="B9" s="208"/>
      <c r="C9" s="209"/>
      <c r="D9" s="165"/>
      <c r="E9" s="166"/>
      <c r="F9" s="171"/>
      <c r="G9" s="171"/>
      <c r="H9" s="171"/>
      <c r="I9" s="171"/>
      <c r="J9" s="171"/>
      <c r="K9" s="171"/>
      <c r="L9" s="171"/>
      <c r="M9" s="171"/>
      <c r="N9" s="171"/>
      <c r="O9" s="171"/>
      <c r="P9" s="171"/>
      <c r="Q9" s="171"/>
      <c r="R9" s="171"/>
      <c r="S9" s="171"/>
      <c r="T9" s="171"/>
      <c r="U9" s="172"/>
    </row>
    <row r="10" spans="1:23">
      <c r="A10" s="2"/>
      <c r="B10" s="3"/>
      <c r="C10" s="3"/>
      <c r="D10" s="3"/>
      <c r="E10" s="3"/>
      <c r="F10" s="3"/>
      <c r="G10" s="3"/>
      <c r="H10" s="3"/>
      <c r="I10" s="3"/>
      <c r="J10" s="3"/>
      <c r="K10" s="3"/>
      <c r="L10" s="3"/>
      <c r="M10" s="3"/>
      <c r="N10" s="3"/>
      <c r="O10" s="3"/>
      <c r="P10" s="3"/>
      <c r="Q10" s="3"/>
      <c r="R10" s="3"/>
      <c r="S10" s="3"/>
      <c r="T10" s="3"/>
      <c r="U10" s="4"/>
    </row>
    <row r="11" spans="1:23" ht="30.75" customHeight="1">
      <c r="A11" s="139" t="s">
        <v>1</v>
      </c>
      <c r="B11" s="140"/>
      <c r="C11" s="140"/>
      <c r="D11" s="140"/>
      <c r="E11" s="140"/>
      <c r="F11" s="140"/>
      <c r="G11" s="140"/>
      <c r="H11" s="140"/>
      <c r="I11" s="140"/>
      <c r="J11" s="140"/>
      <c r="K11" s="140"/>
      <c r="L11" s="140"/>
      <c r="M11" s="140"/>
      <c r="N11" s="140"/>
      <c r="O11" s="140"/>
      <c r="P11" s="140"/>
      <c r="Q11" s="140"/>
      <c r="R11" s="140"/>
      <c r="S11" s="140"/>
      <c r="T11" s="140"/>
      <c r="U11" s="141"/>
    </row>
    <row r="12" spans="1:23" ht="30.75" customHeight="1">
      <c r="A12" s="6"/>
      <c r="B12" s="5"/>
      <c r="C12" s="5"/>
      <c r="D12" s="5"/>
      <c r="E12" s="5"/>
      <c r="F12" s="5"/>
      <c r="G12" s="5"/>
      <c r="H12" s="5"/>
      <c r="I12" s="5"/>
      <c r="J12" s="5"/>
      <c r="K12" s="5"/>
      <c r="L12" s="5"/>
      <c r="M12" s="5"/>
      <c r="N12" s="5"/>
      <c r="O12" s="5"/>
      <c r="P12" s="5"/>
      <c r="Q12" s="5"/>
      <c r="R12" s="5"/>
      <c r="S12" s="5"/>
      <c r="T12" s="5"/>
      <c r="U12" s="7"/>
      <c r="W12" s="19"/>
    </row>
    <row r="13" spans="1:23" ht="30.75" customHeight="1">
      <c r="A13" s="6"/>
      <c r="B13" s="14"/>
      <c r="C13" s="8"/>
      <c r="D13" s="8"/>
      <c r="E13" s="8"/>
      <c r="F13" s="8"/>
      <c r="G13" s="8"/>
      <c r="H13" s="8"/>
      <c r="I13" s="8"/>
      <c r="J13" s="8"/>
      <c r="K13" s="8"/>
      <c r="L13" s="8"/>
      <c r="M13" s="8"/>
      <c r="N13" s="8"/>
      <c r="O13" s="8"/>
      <c r="P13" s="8"/>
      <c r="Q13" s="8"/>
      <c r="R13" s="8"/>
      <c r="S13" s="8"/>
      <c r="T13" s="8"/>
      <c r="U13" s="7"/>
    </row>
    <row r="14" spans="1:23" ht="30.75" customHeight="1">
      <c r="A14" s="6"/>
      <c r="B14" s="14"/>
      <c r="C14" s="8"/>
      <c r="D14" s="8"/>
      <c r="E14" s="8"/>
      <c r="F14" s="8"/>
      <c r="G14" s="8"/>
      <c r="H14" s="8"/>
      <c r="I14" s="8"/>
      <c r="J14" s="8"/>
      <c r="K14" s="8"/>
      <c r="L14" s="8"/>
      <c r="M14" s="8"/>
      <c r="N14" s="8"/>
      <c r="O14" s="8"/>
      <c r="P14" s="8"/>
      <c r="Q14" s="8"/>
      <c r="R14" s="8"/>
      <c r="S14" s="8"/>
      <c r="T14" s="8"/>
      <c r="U14" s="7"/>
    </row>
    <row r="15" spans="1:23" ht="30.75" customHeight="1">
      <c r="A15" s="6"/>
      <c r="B15" s="14"/>
      <c r="C15" s="8"/>
      <c r="D15" s="8"/>
      <c r="E15" s="8"/>
      <c r="F15" s="8"/>
      <c r="G15" s="8"/>
      <c r="H15" s="8"/>
      <c r="I15" s="8"/>
      <c r="J15" s="8"/>
      <c r="K15" s="8"/>
      <c r="L15" s="8"/>
      <c r="M15" s="8"/>
      <c r="N15" s="8"/>
      <c r="O15" s="8"/>
      <c r="P15" s="8"/>
      <c r="Q15" s="8"/>
      <c r="R15" s="8"/>
      <c r="S15" s="8"/>
      <c r="T15" s="8"/>
      <c r="U15" s="7"/>
    </row>
    <row r="16" spans="1:23" ht="30.75" customHeight="1">
      <c r="A16" s="6"/>
      <c r="B16" s="5" t="s">
        <v>10</v>
      </c>
      <c r="C16" s="8"/>
      <c r="D16" s="8"/>
      <c r="E16" s="8"/>
      <c r="F16" s="8"/>
      <c r="G16" s="8"/>
      <c r="H16" s="8"/>
      <c r="I16" s="8"/>
      <c r="J16" s="8"/>
      <c r="K16" s="8"/>
      <c r="L16" s="8"/>
      <c r="M16" s="8"/>
      <c r="N16" s="8"/>
      <c r="O16" s="8"/>
      <c r="P16" s="8"/>
      <c r="Q16" s="8"/>
      <c r="R16" s="8"/>
      <c r="S16" s="8"/>
      <c r="T16" s="8"/>
      <c r="U16" s="7"/>
    </row>
    <row r="17" spans="1:21" ht="30.75" customHeight="1">
      <c r="A17" s="6"/>
      <c r="B17" s="5"/>
      <c r="C17" s="5"/>
      <c r="D17" s="5"/>
      <c r="E17" s="5"/>
      <c r="F17" s="5"/>
      <c r="G17" s="5"/>
      <c r="H17" s="5"/>
      <c r="I17" s="5"/>
      <c r="J17" s="5"/>
      <c r="K17" s="5"/>
      <c r="L17" s="5"/>
      <c r="M17" s="5"/>
      <c r="N17" s="5"/>
      <c r="O17" s="5"/>
      <c r="P17" s="5"/>
      <c r="Q17" s="5"/>
      <c r="R17" s="5"/>
      <c r="S17" s="5"/>
      <c r="T17" s="5"/>
      <c r="U17" s="7"/>
    </row>
    <row r="18" spans="1:21" ht="30.75" customHeight="1">
      <c r="A18" s="6"/>
      <c r="B18" s="5"/>
      <c r="C18" s="5"/>
      <c r="D18" s="5"/>
      <c r="E18" s="5"/>
      <c r="F18" s="5"/>
      <c r="G18" s="5"/>
      <c r="H18" s="5"/>
      <c r="I18" s="5"/>
      <c r="J18" s="5"/>
      <c r="K18" s="5"/>
      <c r="L18" s="5"/>
      <c r="M18" s="5"/>
      <c r="N18" s="5"/>
      <c r="O18" s="5"/>
      <c r="P18" s="5"/>
      <c r="Q18" s="5"/>
      <c r="R18" s="5"/>
      <c r="S18" s="5"/>
      <c r="T18" s="5"/>
      <c r="U18" s="7"/>
    </row>
    <row r="19" spans="1:21" ht="30">
      <c r="A19" s="139" t="s">
        <v>2</v>
      </c>
      <c r="B19" s="140"/>
      <c r="C19" s="140"/>
      <c r="D19" s="140"/>
      <c r="E19" s="140"/>
      <c r="F19" s="140"/>
      <c r="G19" s="140"/>
      <c r="H19" s="140"/>
      <c r="I19" s="140"/>
      <c r="J19" s="140"/>
      <c r="K19" s="140"/>
      <c r="L19" s="140"/>
      <c r="M19" s="140"/>
      <c r="N19" s="140"/>
      <c r="O19" s="140"/>
      <c r="P19" s="140"/>
      <c r="Q19" s="140"/>
      <c r="R19" s="140"/>
      <c r="S19" s="140"/>
      <c r="T19" s="140"/>
      <c r="U19" s="141"/>
    </row>
    <row r="20" spans="1:21" ht="30" customHeight="1">
      <c r="A20" s="6"/>
      <c r="B20" s="5"/>
      <c r="C20" s="5"/>
      <c r="D20" s="5"/>
      <c r="E20" s="5"/>
      <c r="F20" s="5"/>
      <c r="G20" s="5"/>
      <c r="H20" s="5"/>
      <c r="I20" s="5"/>
      <c r="J20" s="5"/>
      <c r="K20" s="5"/>
      <c r="L20" s="5"/>
      <c r="M20" s="5"/>
      <c r="N20" s="5"/>
      <c r="O20" s="5"/>
      <c r="P20" s="5"/>
      <c r="Q20" s="5"/>
      <c r="R20" s="5"/>
      <c r="S20" s="5"/>
      <c r="T20" s="5"/>
      <c r="U20" s="7"/>
    </row>
    <row r="21" spans="1:21" ht="30" customHeight="1">
      <c r="A21" s="6"/>
      <c r="B21" s="5" t="s">
        <v>11</v>
      </c>
      <c r="C21" s="5"/>
      <c r="D21" s="5"/>
      <c r="E21" s="5"/>
      <c r="F21" s="5"/>
      <c r="G21" s="5"/>
      <c r="H21" s="5"/>
      <c r="I21" s="5"/>
      <c r="J21" s="5"/>
      <c r="K21" s="5"/>
      <c r="L21" s="5"/>
      <c r="M21" s="5"/>
      <c r="N21" s="5"/>
      <c r="O21" s="5"/>
      <c r="P21" s="5"/>
      <c r="Q21" s="5"/>
      <c r="R21" s="5"/>
      <c r="S21" s="5"/>
      <c r="T21" s="5"/>
      <c r="U21" s="7"/>
    </row>
    <row r="22" spans="1:21" ht="30" customHeight="1">
      <c r="A22" s="6"/>
      <c r="B22" s="5" t="s">
        <v>13</v>
      </c>
      <c r="C22" s="5"/>
      <c r="D22" s="5"/>
      <c r="E22" s="5"/>
      <c r="F22" s="5"/>
      <c r="G22" s="5"/>
      <c r="H22" s="5"/>
      <c r="I22" s="5"/>
      <c r="J22" s="5"/>
      <c r="K22" s="5"/>
      <c r="L22" s="5"/>
      <c r="M22" s="5"/>
      <c r="N22" s="5"/>
      <c r="O22" s="5"/>
      <c r="P22" s="5"/>
      <c r="Q22" s="5"/>
      <c r="R22" s="5"/>
      <c r="S22" s="5"/>
      <c r="T22" s="5"/>
      <c r="U22" s="7"/>
    </row>
    <row r="23" spans="1:21" ht="30" customHeight="1">
      <c r="A23" s="6"/>
      <c r="B23" s="5"/>
      <c r="C23" s="5"/>
      <c r="D23" s="5"/>
      <c r="E23" s="5"/>
      <c r="F23" s="5"/>
      <c r="G23" s="5"/>
      <c r="H23" s="5"/>
      <c r="I23" s="5"/>
      <c r="J23" s="5"/>
      <c r="K23" s="5"/>
      <c r="L23" s="5"/>
      <c r="M23" s="5"/>
      <c r="N23" s="5"/>
      <c r="O23" s="5"/>
      <c r="P23" s="5"/>
      <c r="Q23" s="5"/>
      <c r="R23" s="5"/>
      <c r="S23" s="5"/>
      <c r="T23" s="5"/>
      <c r="U23" s="7"/>
    </row>
    <row r="24" spans="1:21" ht="30" customHeight="1">
      <c r="A24" s="6"/>
      <c r="B24" s="15" t="s">
        <v>5</v>
      </c>
      <c r="C24" s="5"/>
      <c r="D24" s="5"/>
      <c r="E24" s="5"/>
      <c r="F24" s="5"/>
      <c r="G24" s="5"/>
      <c r="H24" s="5"/>
      <c r="I24" s="5"/>
      <c r="J24" s="5"/>
      <c r="K24" s="5"/>
      <c r="L24" s="5"/>
      <c r="M24" s="5"/>
      <c r="N24" s="5"/>
      <c r="O24" s="5"/>
      <c r="P24" s="5"/>
      <c r="Q24" s="5"/>
      <c r="R24" s="5"/>
      <c r="S24" s="5"/>
      <c r="T24" s="5"/>
      <c r="U24" s="7"/>
    </row>
    <row r="25" spans="1:21" ht="30" customHeight="1">
      <c r="A25" s="6"/>
      <c r="B25" s="16" t="s">
        <v>6</v>
      </c>
      <c r="C25" s="5"/>
      <c r="D25" s="5"/>
      <c r="E25" s="5"/>
      <c r="F25" s="5"/>
      <c r="G25" s="5"/>
      <c r="H25" s="5"/>
      <c r="I25" s="5"/>
      <c r="J25" s="5"/>
      <c r="K25" s="5"/>
      <c r="L25" s="5"/>
      <c r="M25" s="5"/>
      <c r="N25" s="5"/>
      <c r="O25" s="5"/>
      <c r="P25" s="5"/>
      <c r="Q25" s="5"/>
      <c r="R25" s="5"/>
      <c r="S25" s="5"/>
      <c r="T25" s="5"/>
      <c r="U25" s="7"/>
    </row>
    <row r="26" spans="1:21" ht="30" customHeight="1">
      <c r="A26" s="6"/>
      <c r="B26" s="9" t="s">
        <v>9</v>
      </c>
      <c r="C26" s="5"/>
      <c r="D26" s="5"/>
      <c r="E26" s="5"/>
      <c r="F26" s="5"/>
      <c r="G26" s="5"/>
      <c r="H26" s="5"/>
      <c r="I26" s="5"/>
      <c r="J26" s="5"/>
      <c r="K26" s="5"/>
      <c r="L26" s="5"/>
      <c r="M26" s="5"/>
      <c r="N26" s="5"/>
      <c r="O26" s="5"/>
      <c r="P26" s="5"/>
      <c r="Q26" s="5"/>
      <c r="R26" s="5"/>
      <c r="S26" s="5"/>
      <c r="T26" s="5"/>
      <c r="U26" s="7"/>
    </row>
    <row r="27" spans="1:21" ht="30" customHeight="1">
      <c r="A27" s="6"/>
      <c r="B27" s="5"/>
      <c r="C27" s="5"/>
      <c r="D27" s="5"/>
      <c r="E27" s="5"/>
      <c r="F27" s="5"/>
      <c r="G27" s="5"/>
      <c r="H27" s="5"/>
      <c r="I27" s="5"/>
      <c r="J27" s="5"/>
      <c r="K27" s="5"/>
      <c r="L27" s="5"/>
      <c r="M27" s="5"/>
      <c r="N27" s="5"/>
      <c r="O27" s="5"/>
      <c r="P27" s="5"/>
      <c r="Q27" s="5"/>
      <c r="R27" s="5"/>
      <c r="S27" s="5"/>
      <c r="T27" s="5"/>
      <c r="U27" s="7"/>
    </row>
    <row r="28" spans="1:21" ht="30" customHeight="1">
      <c r="A28" s="6"/>
      <c r="B28" s="17" t="s">
        <v>12</v>
      </c>
      <c r="C28" s="18"/>
      <c r="D28" s="18"/>
      <c r="E28" s="18"/>
      <c r="F28" s="18"/>
      <c r="G28" s="18"/>
      <c r="H28" s="18"/>
      <c r="I28" s="18"/>
      <c r="J28" s="18"/>
      <c r="K28" s="5"/>
      <c r="L28" s="5"/>
      <c r="M28" s="5"/>
      <c r="N28" s="5"/>
      <c r="O28" s="5"/>
      <c r="P28" s="5"/>
      <c r="Q28" s="5"/>
      <c r="R28" s="5"/>
      <c r="S28" s="5"/>
      <c r="T28" s="5"/>
      <c r="U28" s="7"/>
    </row>
    <row r="29" spans="1:21" ht="30" customHeight="1">
      <c r="A29" s="6"/>
      <c r="B29" s="5" t="s">
        <v>7</v>
      </c>
      <c r="C29" s="5"/>
      <c r="D29" s="5"/>
      <c r="E29" s="5"/>
      <c r="F29" s="5"/>
      <c r="G29" s="5"/>
      <c r="H29" s="5"/>
      <c r="I29" s="5"/>
      <c r="J29" s="5"/>
      <c r="K29" s="5"/>
      <c r="L29" s="5"/>
      <c r="M29" s="5"/>
      <c r="N29" s="5"/>
      <c r="O29" s="5"/>
      <c r="P29" s="5"/>
      <c r="Q29" s="5"/>
      <c r="R29" s="5"/>
      <c r="S29" s="5"/>
      <c r="T29" s="5"/>
      <c r="U29" s="7"/>
    </row>
    <row r="30" spans="1:21" ht="30" customHeight="1">
      <c r="A30" s="6"/>
      <c r="B30" s="5" t="s">
        <v>8</v>
      </c>
      <c r="C30" s="5"/>
      <c r="D30" s="5"/>
      <c r="E30" s="5"/>
      <c r="F30" s="5"/>
      <c r="G30" s="5"/>
      <c r="H30" s="5"/>
      <c r="I30" s="5"/>
      <c r="J30" s="5"/>
      <c r="K30" s="5"/>
      <c r="L30" s="5"/>
      <c r="M30" s="5"/>
      <c r="N30" s="5"/>
      <c r="O30" s="5"/>
      <c r="P30" s="5"/>
      <c r="Q30" s="5"/>
      <c r="R30" s="5"/>
      <c r="S30" s="5"/>
      <c r="T30" s="5"/>
      <c r="U30" s="7"/>
    </row>
    <row r="31" spans="1:21" ht="30" customHeight="1">
      <c r="A31" s="10"/>
      <c r="B31" s="11"/>
      <c r="C31" s="11"/>
      <c r="D31" s="11"/>
      <c r="E31" s="11"/>
      <c r="F31" s="11"/>
      <c r="G31" s="11"/>
      <c r="H31" s="11"/>
      <c r="I31" s="11"/>
      <c r="J31" s="11"/>
      <c r="K31" s="11"/>
      <c r="L31" s="11"/>
      <c r="M31" s="11"/>
      <c r="N31" s="11"/>
      <c r="O31" s="11"/>
      <c r="P31" s="11"/>
      <c r="Q31" s="11"/>
      <c r="R31" s="11"/>
      <c r="S31" s="11"/>
      <c r="T31" s="11"/>
      <c r="U31" s="12"/>
    </row>
    <row r="32" spans="1:21" ht="30" customHeight="1">
      <c r="A32" s="13"/>
      <c r="B32" s="13"/>
      <c r="C32" s="13"/>
      <c r="D32" s="13"/>
      <c r="E32" s="13"/>
      <c r="F32" s="13"/>
      <c r="G32" s="13"/>
      <c r="H32" s="13"/>
      <c r="I32" s="13"/>
      <c r="J32" s="13"/>
      <c r="K32" s="13"/>
      <c r="L32" s="13"/>
      <c r="M32" s="13"/>
      <c r="N32" s="13"/>
      <c r="O32" s="13"/>
      <c r="P32" s="13"/>
      <c r="Q32" s="13"/>
      <c r="R32" s="13"/>
      <c r="S32" s="13"/>
      <c r="T32" s="13"/>
      <c r="U32" s="13"/>
    </row>
    <row r="33" spans="1:21">
      <c r="A33" s="3"/>
      <c r="B33" s="3"/>
      <c r="C33" s="3"/>
      <c r="D33" s="3"/>
      <c r="E33" s="3"/>
      <c r="F33" s="3"/>
      <c r="G33" s="3"/>
      <c r="H33" s="3"/>
      <c r="I33" s="3"/>
      <c r="J33" s="3"/>
      <c r="K33" s="3"/>
      <c r="L33" s="3"/>
      <c r="M33" s="3"/>
      <c r="N33" s="3"/>
      <c r="O33" s="3"/>
      <c r="P33" s="3"/>
      <c r="Q33" s="3"/>
      <c r="R33" s="3"/>
      <c r="S33" s="3"/>
      <c r="T33" s="3"/>
      <c r="U33" s="3"/>
    </row>
    <row r="34" spans="1:21">
      <c r="A34" s="3"/>
      <c r="B34" s="3"/>
      <c r="C34" s="3"/>
      <c r="D34" s="3"/>
      <c r="E34" s="3"/>
      <c r="F34" s="3"/>
      <c r="G34" s="3"/>
      <c r="H34" s="3"/>
      <c r="I34" s="3"/>
      <c r="J34" s="3"/>
      <c r="K34" s="3"/>
      <c r="L34" s="3"/>
      <c r="M34" s="3"/>
      <c r="N34" s="3"/>
      <c r="O34" s="3"/>
      <c r="P34" s="3"/>
      <c r="Q34" s="3"/>
      <c r="R34" s="3"/>
      <c r="S34" s="3"/>
      <c r="T34" s="3"/>
      <c r="U34" s="3"/>
    </row>
    <row r="35" spans="1:21">
      <c r="A35" s="3"/>
      <c r="B35" s="3"/>
      <c r="C35" s="3"/>
      <c r="D35" s="3"/>
      <c r="E35" s="3"/>
      <c r="F35" s="3"/>
      <c r="G35" s="3"/>
      <c r="H35" s="3"/>
      <c r="I35" s="3"/>
      <c r="J35" s="3"/>
      <c r="K35" s="3"/>
      <c r="L35" s="3"/>
      <c r="M35" s="3"/>
      <c r="N35" s="3"/>
      <c r="O35" s="3"/>
      <c r="P35" s="3"/>
      <c r="Q35" s="3"/>
      <c r="R35" s="3"/>
      <c r="S35" s="3"/>
      <c r="T35" s="3"/>
      <c r="U35" s="3"/>
    </row>
    <row r="36" spans="1:21">
      <c r="A36" s="3"/>
      <c r="B36" s="3"/>
      <c r="C36" s="3"/>
      <c r="D36" s="3"/>
      <c r="E36" s="3"/>
      <c r="F36" s="3"/>
      <c r="G36" s="3"/>
      <c r="H36" s="3"/>
      <c r="I36" s="3"/>
      <c r="J36" s="3"/>
      <c r="K36" s="3"/>
      <c r="L36" s="3"/>
      <c r="M36" s="3"/>
      <c r="N36" s="3"/>
      <c r="O36" s="3"/>
      <c r="P36" s="3"/>
      <c r="Q36" s="3"/>
      <c r="R36" s="3"/>
      <c r="S36" s="3"/>
      <c r="T36" s="3"/>
      <c r="U36" s="3"/>
    </row>
    <row r="37" spans="1:21">
      <c r="A37" s="3"/>
      <c r="B37" s="3"/>
      <c r="C37" s="3"/>
      <c r="D37" s="3"/>
      <c r="E37" s="3"/>
      <c r="F37" s="3"/>
      <c r="G37" s="3"/>
      <c r="H37" s="3"/>
      <c r="I37" s="3"/>
      <c r="J37" s="3"/>
      <c r="K37" s="3"/>
      <c r="L37" s="3"/>
      <c r="M37" s="3"/>
      <c r="N37" s="3"/>
      <c r="O37" s="3"/>
      <c r="P37" s="3"/>
      <c r="Q37" s="3"/>
      <c r="R37" s="3"/>
      <c r="S37" s="3"/>
      <c r="T37" s="3"/>
      <c r="U37" s="3"/>
    </row>
    <row r="38" spans="1:21">
      <c r="A38" s="3"/>
      <c r="B38" s="3"/>
      <c r="C38" s="3"/>
      <c r="D38" s="3"/>
      <c r="E38" s="3"/>
      <c r="F38" s="3"/>
      <c r="G38" s="3"/>
      <c r="H38" s="3"/>
      <c r="I38" s="3"/>
      <c r="J38" s="3"/>
      <c r="K38" s="3"/>
      <c r="L38" s="3"/>
      <c r="M38" s="3"/>
      <c r="N38" s="3"/>
      <c r="O38" s="3"/>
      <c r="P38" s="3"/>
      <c r="Q38" s="3"/>
      <c r="R38" s="3"/>
      <c r="S38" s="3"/>
      <c r="T38" s="3"/>
      <c r="U38" s="3"/>
    </row>
    <row r="39" spans="1:21">
      <c r="A39" s="3"/>
      <c r="B39" s="3"/>
      <c r="C39" s="3"/>
      <c r="D39" s="3"/>
      <c r="E39" s="3"/>
      <c r="F39" s="3"/>
      <c r="G39" s="3"/>
      <c r="H39" s="3"/>
      <c r="I39" s="3"/>
      <c r="J39" s="3"/>
      <c r="K39" s="3"/>
      <c r="L39" s="3"/>
      <c r="M39" s="3"/>
      <c r="N39" s="3"/>
      <c r="O39" s="3"/>
      <c r="P39" s="3"/>
      <c r="Q39" s="3"/>
      <c r="R39" s="3"/>
      <c r="S39" s="3"/>
      <c r="T39" s="3"/>
      <c r="U39" s="3"/>
    </row>
    <row r="40" spans="1:21">
      <c r="A40" s="3"/>
      <c r="B40" s="3"/>
      <c r="C40" s="3"/>
      <c r="D40" s="3"/>
      <c r="E40" s="3"/>
      <c r="F40" s="3"/>
      <c r="G40" s="3"/>
      <c r="H40" s="3"/>
      <c r="I40" s="3"/>
      <c r="J40" s="3"/>
      <c r="K40" s="3"/>
      <c r="L40" s="3"/>
      <c r="M40" s="3"/>
      <c r="N40" s="3"/>
      <c r="O40" s="3"/>
      <c r="P40" s="3"/>
      <c r="Q40" s="3"/>
      <c r="R40" s="3"/>
      <c r="S40" s="3"/>
      <c r="T40" s="3"/>
      <c r="U40" s="3"/>
    </row>
  </sheetData>
  <sheetProtection password="CC06" sheet="1" objects="1" scenarios="1" formatCells="0"/>
  <mergeCells count="7">
    <mergeCell ref="A19:U19"/>
    <mergeCell ref="A1:C2"/>
    <mergeCell ref="D1:U5"/>
    <mergeCell ref="A3:C9"/>
    <mergeCell ref="D6:E9"/>
    <mergeCell ref="F6:U9"/>
    <mergeCell ref="A11:U11"/>
  </mergeCells>
  <phoneticPr fontId="2"/>
  <printOptions horizontalCentered="1"/>
  <pageMargins left="0.70866141732283472" right="0.70866141732283472" top="0.74803149606299213" bottom="0.74803149606299213" header="0.31496062992125984" footer="0.31496062992125984"/>
  <pageSetup paperSize="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'ブースNo.(2日間用)'!$C$3:$C$69</xm:f>
          </x14:formula1>
          <xm:sqref>A3:C9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見本＆説明</vt:lpstr>
      <vt:lpstr>見本＆説明（E）</vt:lpstr>
      <vt:lpstr>ブースNo.一覧</vt:lpstr>
      <vt:lpstr>作成フォーマット</vt:lpstr>
      <vt:lpstr>サンプル集</vt:lpstr>
      <vt:lpstr>サンプル6</vt:lpstr>
      <vt:lpstr>ブースNo.</vt:lpstr>
      <vt:lpstr>ブースNo.(2日間用)</vt:lpstr>
      <vt:lpstr>Sample (E)</vt:lpstr>
      <vt:lpstr>'Sample (E)'!Print_Area</vt:lpstr>
      <vt:lpstr>サンプル6!Print_Area</vt:lpstr>
      <vt:lpstr>'見本＆説明'!Print_Area</vt:lpstr>
      <vt:lpstr>'見本＆説明（E）'!Print_Area</vt:lpstr>
      <vt:lpstr>作成フォーマット!Print_Area</vt:lpstr>
    </vt:vector>
  </TitlesOfParts>
  <Company>株式会社キャリアデザイセンター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mizuho.oki</dc:creator>
  <cp:lastModifiedBy>natsue.tamura</cp:lastModifiedBy>
  <cp:lastPrinted>2024-12-10T07:54:23Z</cp:lastPrinted>
  <dcterms:created xsi:type="dcterms:W3CDTF">2017-02-17T00:44:59Z</dcterms:created>
  <dcterms:modified xsi:type="dcterms:W3CDTF">2025-01-20T06:49:45Z</dcterms:modified>
</cp:coreProperties>
</file>